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2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<sst xmlns="http://schemas.openxmlformats.org/spreadsheetml/2006/main" count="455" uniqueCount="64">
  <si>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</si>
  <si>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</si>
  <si>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</si>
  <si>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</si>
  <si>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</si>
  <si>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</si>
  <si>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</si>
  <si>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</si>
  <si>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</si>
  <si>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</si>
  <si>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</si>
  <si>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</si>
  <si>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</si>
  <si>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</si>
  <si>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</si>
  <si>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</si>
  <si>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</si>
  <si>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</si>
  <si>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</si>
  <si>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</si>
  <si>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</si>
  <si>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</si>
  <si>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</si>
  <si>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</si>
  <si>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</si>
  <si>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18</t>
  </si>
  <si>
    <t>Ленина 18</t>
  </si>
  <si>
    <t>Текущее и аварийное обслуживание</t>
  </si>
  <si>
    <t>240.3*1.39</t>
  </si>
  <si>
    <t>итого</t>
  </si>
  <si>
    <t>Уборка подъезда, обслуживание и уборка</t>
  </si>
  <si>
    <t>земельного участка, освещение и пр.услуги</t>
  </si>
  <si>
    <t>240.3*3.46</t>
  </si>
  <si>
    <t>Всего затрачено</t>
  </si>
  <si>
    <t>Остаток</t>
  </si>
  <si>
    <t>Всего затрат</t>
  </si>
  <si>
    <t>содержание и обслуживание</t>
  </si>
  <si>
    <t>общего имущества</t>
  </si>
  <si>
    <t>кап.ремонт</t>
  </si>
  <si>
    <t>240.3*8.06</t>
  </si>
  <si>
    <t xml:space="preserve">дата 2014г </t>
  </si>
  <si>
    <t>30.04.2014</t>
  </si>
  <si>
    <t>31.06.2014</t>
  </si>
  <si>
    <t>5,06,14</t>
  </si>
  <si>
    <t>работа на кровле</t>
  </si>
  <si>
    <t>плотник</t>
  </si>
  <si>
    <t>пена</t>
  </si>
  <si>
    <t>шт</t>
  </si>
  <si>
    <t>6ч</t>
  </si>
  <si>
    <t>герметик</t>
  </si>
  <si>
    <t>банка</t>
  </si>
  <si>
    <t>240.3*8,55</t>
  </si>
  <si>
    <t>28,07,14</t>
  </si>
  <si>
    <t>ремон оконных проемов</t>
  </si>
  <si>
    <t>2,5ч</t>
  </si>
  <si>
    <t>стекло</t>
  </si>
  <si>
    <t>краска</t>
  </si>
  <si>
    <t>27,08,14</t>
  </si>
  <si>
    <t>ремонт слуховх окон</t>
  </si>
  <si>
    <t>3ч</t>
  </si>
  <si>
    <t>кг</t>
  </si>
  <si>
    <t>м2</t>
  </si>
  <si>
    <t>изоляция трубопроводов</t>
  </si>
  <si>
    <t>смета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</si>
</sst>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2" fontId="6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A33" sqref="A33:B34"/>
    </sheetView>
  </sheetViews>
  <sheetFormatPr defaultColWidth="9.00390625" defaultRowHeight="12.75"/>
  <cols>
    <col min="1" max="1" width="15.125" style="0" customWidth="1"/>
    <col min="2" max="2" width="13.375" style="0" customWidth="1"/>
    <col min="3" max="3" width="15.87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2.0039062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1300.03</v>
      </c>
      <c r="E5" s="12">
        <v>648.18</v>
      </c>
      <c r="F5" s="12">
        <v>89.26</v>
      </c>
      <c r="G5" s="11">
        <f>SUM(E5:F5)</f>
        <v>737.4399999999999</v>
      </c>
      <c r="H5" s="3">
        <v>562.59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831.46</v>
      </c>
      <c r="E6" s="12">
        <v>414.56</v>
      </c>
      <c r="F6" s="12">
        <v>57.07</v>
      </c>
      <c r="G6" s="12">
        <f>SUM(E6:F6)</f>
        <v>471.63</v>
      </c>
      <c r="H6" s="3">
        <v>359.83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2131.49</v>
      </c>
      <c r="E7" s="12">
        <f t="shared" si="0"/>
        <v>1062.74</v>
      </c>
      <c r="F7" s="12">
        <f t="shared" si="0"/>
        <v>146.33</v>
      </c>
      <c r="G7" s="3">
        <f t="shared" si="0"/>
        <v>1209.07</v>
      </c>
      <c r="H7" s="3">
        <f t="shared" si="0"/>
        <v>922.4200000000001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12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 t="s">
        <v>28</v>
      </c>
      <c r="F13" s="12"/>
      <c r="G13" s="12">
        <v>334.02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3">
        <v>334.02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30</v>
      </c>
      <c r="C16" s="3"/>
      <c r="D16" s="12"/>
      <c r="E16" s="12" t="s">
        <v>32</v>
      </c>
      <c r="F16" s="12"/>
      <c r="G16" s="3">
        <v>831.44</v>
      </c>
      <c r="H16" s="3"/>
      <c r="I16" s="3"/>
      <c r="J16" s="3"/>
      <c r="K16" s="12"/>
      <c r="L16" s="8"/>
    </row>
    <row r="17" spans="1:12" ht="12.75">
      <c r="A17" s="2"/>
      <c r="B17" s="2" t="s">
        <v>31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831.44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33</v>
      </c>
      <c r="B33">
        <v>1165.46</v>
      </c>
    </row>
    <row r="34" spans="1:2" ht="15.75">
      <c r="A34" s="20" t="s">
        <v>34</v>
      </c>
      <c r="B34" s="20">
        <v>43.61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41912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f>август!F5</f>
        <v>2363.78</v>
      </c>
      <c r="D5" s="12">
        <v>3594.89</v>
      </c>
      <c r="E5" s="12">
        <v>1812.42</v>
      </c>
      <c r="F5" s="12">
        <v>4146.25</v>
      </c>
      <c r="G5" s="4"/>
      <c r="H5" s="4" t="s">
        <v>38</v>
      </c>
      <c r="I5" s="11">
        <f>август!I5+181.73</f>
        <v>7164.98</v>
      </c>
      <c r="J5" s="9"/>
    </row>
    <row r="6" spans="2:10" ht="12.75">
      <c r="B6" s="2" t="s">
        <v>9</v>
      </c>
      <c r="C6" s="3">
        <f>август!F6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2363.78</v>
      </c>
      <c r="D7" s="12">
        <f>SUM(D5:D6)</f>
        <v>3594.89</v>
      </c>
      <c r="E7" s="12">
        <f>SUM(E5:E6)</f>
        <v>1812.42</v>
      </c>
      <c r="F7" s="12">
        <f>SUM(F5:F6)</f>
        <v>4146.25</v>
      </c>
      <c r="G7" s="4"/>
      <c r="H7" s="4"/>
      <c r="I7" s="11"/>
      <c r="J7" s="9"/>
    </row>
    <row r="8" spans="2:12" ht="15.75">
      <c r="B8" s="22" t="s">
        <v>34</v>
      </c>
      <c r="C8" s="20">
        <f>август!B23</f>
        <v>2448.73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37" t="s">
        <v>33</v>
      </c>
      <c r="B19" s="21">
        <f>G14</f>
        <v>2054.57</v>
      </c>
    </row>
    <row r="20" spans="1:2" ht="15.75">
      <c r="A20" s="20" t="s">
        <v>34</v>
      </c>
      <c r="B20" s="21">
        <f>E7+C8-B19</f>
        <v>2206.5799999999995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41942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сентябрь!F5</f>
        <v>4146.25</v>
      </c>
      <c r="D5" s="12">
        <v>3594.89</v>
      </c>
      <c r="E5" s="12">
        <v>2126.66</v>
      </c>
      <c r="F5" s="12">
        <v>5614.48</v>
      </c>
      <c r="G5" s="4"/>
      <c r="H5" s="4" t="s">
        <v>38</v>
      </c>
      <c r="I5" s="11">
        <f>сентябрь!I5+213.23</f>
        <v>7378.209999999999</v>
      </c>
      <c r="J5" s="9"/>
    </row>
    <row r="6" spans="2:10" ht="12.75">
      <c r="B6" s="2" t="s">
        <v>9</v>
      </c>
      <c r="C6" s="12">
        <f>сентябрь!F6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4146.25</v>
      </c>
      <c r="D7" s="12">
        <f>SUM(D5:D6)</f>
        <v>3594.89</v>
      </c>
      <c r="E7" s="12">
        <f>SUM(E5:E6)</f>
        <v>2126.66</v>
      </c>
      <c r="F7" s="12">
        <f>SUM(F5:F6)</f>
        <v>5614.48</v>
      </c>
      <c r="G7" s="4"/>
      <c r="H7" s="4"/>
      <c r="I7" s="11"/>
      <c r="J7" s="9"/>
    </row>
    <row r="8" spans="2:12" ht="15.75">
      <c r="B8" s="22" t="s">
        <v>34</v>
      </c>
      <c r="C8" s="21">
        <f>сентябрь!B20</f>
        <v>2206.5799999999995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37" t="s">
        <v>33</v>
      </c>
      <c r="B19" s="21">
        <f>G14</f>
        <v>2054.57</v>
      </c>
    </row>
    <row r="20" spans="1:2" ht="15.75">
      <c r="A20" s="20" t="s">
        <v>34</v>
      </c>
      <c r="B20" s="21">
        <f>E7+C8-B19</f>
        <v>2278.6699999999996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7.7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4.375" style="9" customWidth="1"/>
    <col min="9" max="9" width="8.25390625" style="0" customWidth="1"/>
    <col min="10" max="10" width="10.75390625" style="0" customWidth="1"/>
    <col min="11" max="11" width="10.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41973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октябрь!F5</f>
        <v>5614.48</v>
      </c>
      <c r="D5" s="12">
        <v>3594.89</v>
      </c>
      <c r="E5" s="12">
        <v>6624.13</v>
      </c>
      <c r="F5" s="12">
        <v>2585.24</v>
      </c>
      <c r="G5" s="4"/>
      <c r="H5" s="4" t="s">
        <v>38</v>
      </c>
      <c r="I5" s="11">
        <f>октябрь!I5+664.2</f>
        <v>8042.409999999999</v>
      </c>
      <c r="J5" s="9"/>
    </row>
    <row r="6" spans="2:10" ht="12.75">
      <c r="B6" s="2" t="s">
        <v>9</v>
      </c>
      <c r="C6" s="12">
        <f>октябрь!F6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5614.48</v>
      </c>
      <c r="D7" s="12">
        <f>SUM(D5:D6)</f>
        <v>3594.89</v>
      </c>
      <c r="E7" s="12">
        <f>SUM(E5:E6)</f>
        <v>6624.13</v>
      </c>
      <c r="F7" s="12">
        <f>SUM(F5:F6)</f>
        <v>2585.24</v>
      </c>
      <c r="G7" s="4"/>
      <c r="H7" s="4"/>
      <c r="I7" s="11"/>
      <c r="J7" s="9"/>
    </row>
    <row r="8" spans="2:12" ht="15.75">
      <c r="B8" s="22" t="s">
        <v>34</v>
      </c>
      <c r="C8" s="21">
        <f>октябрь!B20</f>
        <v>2278.6699999999996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44" t="s">
        <v>62</v>
      </c>
      <c r="C16" s="46"/>
      <c r="D16" s="12"/>
      <c r="E16" s="12"/>
      <c r="F16" s="16" t="s">
        <v>63</v>
      </c>
      <c r="G16" s="16">
        <v>2484.12</v>
      </c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.75">
      <c r="A19" s="37" t="s">
        <v>33</v>
      </c>
      <c r="B19" s="21">
        <f>G14+G16</f>
        <v>4538.6900000000005</v>
      </c>
    </row>
    <row r="20" spans="1:2" ht="15.75">
      <c r="A20" s="20" t="s">
        <v>34</v>
      </c>
      <c r="B20" s="21">
        <f>E7+C8-B19</f>
        <v>4364.109999999999</v>
      </c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E11" sqref="E11:L11"/>
    </sheetView>
  </sheetViews>
  <sheetFormatPr defaultColWidth="9.00390625" defaultRowHeight="12.75"/>
  <cols>
    <col min="1" max="1" width="16.25390625" style="0" customWidth="1"/>
    <col min="2" max="2" width="11.375" style="0" customWidth="1"/>
    <col min="3" max="3" width="13.625" style="0" customWidth="1"/>
    <col min="4" max="4" width="10.875" style="9" customWidth="1"/>
    <col min="5" max="5" width="13.00390625" style="9" customWidth="1"/>
    <col min="6" max="6" width="15.00390625" style="9" customWidth="1"/>
    <col min="7" max="7" width="11.75390625" style="9" customWidth="1"/>
    <col min="8" max="8" width="13.625" style="9" customWidth="1"/>
    <col min="9" max="9" width="8.25390625" style="0" customWidth="1"/>
    <col min="10" max="10" width="11.125" style="0" customWidth="1"/>
    <col min="11" max="11" width="10.625" style="0" customWidth="1"/>
    <col min="12" max="12" width="12.125" style="0" customWidth="1"/>
  </cols>
  <sheetData>
    <row r="1" spans="1:12" ht="20.25" customHeight="1">
      <c r="A1" s="1"/>
      <c r="C1" s="4"/>
      <c r="D1" s="11"/>
      <c r="E1" s="11"/>
      <c r="F1" s="5">
        <v>42003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f>ноябрь!F5</f>
        <v>2585.24</v>
      </c>
      <c r="D5" s="12">
        <v>3594.89</v>
      </c>
      <c r="E5" s="12">
        <v>2570.44</v>
      </c>
      <c r="F5" s="12">
        <v>3609.69</v>
      </c>
      <c r="G5" s="4"/>
      <c r="H5" s="4" t="s">
        <v>38</v>
      </c>
      <c r="I5" s="11">
        <f>ноябрь!I5+257.71</f>
        <v>8300.119999999999</v>
      </c>
      <c r="J5" s="9"/>
    </row>
    <row r="6" spans="2:10" ht="12.75">
      <c r="B6" s="2" t="s">
        <v>9</v>
      </c>
      <c r="C6" s="12">
        <f>ноябрь!F6</f>
        <v>0</v>
      </c>
      <c r="D6" s="12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2585.24</v>
      </c>
      <c r="D7" s="12">
        <f>SUM(D5:D6)</f>
        <v>3594.89</v>
      </c>
      <c r="E7" s="12">
        <f>SUM(E5:E6)</f>
        <v>2570.44</v>
      </c>
      <c r="F7" s="12">
        <f>SUM(F5:F6)</f>
        <v>3609.69</v>
      </c>
      <c r="G7" s="4"/>
      <c r="H7" s="4"/>
      <c r="I7" s="11"/>
      <c r="J7" s="9"/>
    </row>
    <row r="8" spans="2:12" ht="15.75">
      <c r="B8" s="22" t="s">
        <v>34</v>
      </c>
      <c r="C8" s="21">
        <f>ноябрь!B20</f>
        <v>4364.109999999999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7.75" customHeight="1">
      <c r="A11" s="39"/>
      <c r="B11" s="42"/>
      <c r="C11" s="43"/>
      <c r="D11" s="12" t="s">
        <v>15</v>
      </c>
      <c r="E11" s="52" t="s">
        <v>16</v>
      </c>
      <c r="F11" s="52" t="s">
        <v>17</v>
      </c>
      <c r="G11" s="52" t="s">
        <v>18</v>
      </c>
      <c r="H11" s="52" t="s">
        <v>20</v>
      </c>
      <c r="I11" s="53" t="s">
        <v>21</v>
      </c>
      <c r="J11" s="53" t="s">
        <v>22</v>
      </c>
      <c r="K11" s="54" t="s">
        <v>23</v>
      </c>
      <c r="L11" s="54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">
      <c r="A19" s="30" t="s">
        <v>33</v>
      </c>
      <c r="B19" s="51">
        <f>G14</f>
        <v>2054.57</v>
      </c>
    </row>
    <row r="20" spans="1:2" ht="15.75">
      <c r="A20" s="20" t="s">
        <v>34</v>
      </c>
      <c r="B20" s="51">
        <f>E7+C8-B19</f>
        <v>4879.98</v>
      </c>
    </row>
  </sheetData>
  <sheetProtection/>
  <mergeCells count="4">
    <mergeCell ref="A10:A11"/>
    <mergeCell ref="B10:C11"/>
    <mergeCell ref="D10:G10"/>
    <mergeCell ref="H10:L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5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4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41670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1456.85</v>
      </c>
      <c r="D5" s="12">
        <v>3390.64</v>
      </c>
      <c r="E5" s="12">
        <v>2187.75</v>
      </c>
      <c r="F5" s="3">
        <v>2659.74</v>
      </c>
      <c r="G5" s="4"/>
      <c r="H5" s="4" t="s">
        <v>38</v>
      </c>
      <c r="I5" s="11">
        <v>4414.36</v>
      </c>
      <c r="J5" s="9"/>
    </row>
    <row r="6" spans="2:10" ht="12.75">
      <c r="B6" s="2" t="s">
        <v>9</v>
      </c>
      <c r="C6" s="12">
        <v>0</v>
      </c>
      <c r="D6" s="12">
        <v>0</v>
      </c>
      <c r="E6" s="12">
        <v>0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1456.85</v>
      </c>
      <c r="D7" s="12">
        <f>SUM(D5:D6)</f>
        <v>3390.64</v>
      </c>
      <c r="E7" s="12">
        <f>SUM(E5:E6)</f>
        <v>2187.75</v>
      </c>
      <c r="F7" s="3">
        <f>SUM(F5:F6)</f>
        <v>2659.74</v>
      </c>
      <c r="G7" s="4"/>
      <c r="H7" s="4"/>
      <c r="I7" s="11"/>
      <c r="J7" s="9"/>
    </row>
    <row r="8" spans="2:12" ht="15.75">
      <c r="B8" s="20" t="s">
        <v>34</v>
      </c>
      <c r="C8" s="9">
        <v>6335.92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47"/>
      <c r="C12" s="4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35</v>
      </c>
      <c r="B21">
        <v>1936.82</v>
      </c>
    </row>
    <row r="22" spans="1:2" ht="15.75">
      <c r="A22" s="20" t="s">
        <v>34</v>
      </c>
      <c r="B22" s="22">
        <v>6586.85</v>
      </c>
    </row>
  </sheetData>
  <sheetProtection/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5.00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41698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2659.74</v>
      </c>
      <c r="D5" s="12">
        <v>3390.64</v>
      </c>
      <c r="E5" s="12">
        <v>1707.25</v>
      </c>
      <c r="F5" s="3">
        <v>4343.13</v>
      </c>
      <c r="G5" s="4"/>
      <c r="H5" s="4" t="s">
        <v>38</v>
      </c>
      <c r="I5" s="11">
        <v>4595.85</v>
      </c>
      <c r="J5" s="9"/>
    </row>
    <row r="6" spans="2:10" ht="12.75">
      <c r="B6" s="2" t="s">
        <v>9</v>
      </c>
      <c r="C6" s="3">
        <v>0</v>
      </c>
      <c r="D6" s="12">
        <v>0</v>
      </c>
      <c r="E6" s="12">
        <v>0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2659.74</v>
      </c>
      <c r="D7" s="12">
        <f>SUM(D5:D6)</f>
        <v>3390.64</v>
      </c>
      <c r="E7" s="12">
        <f>SUM(E5:E6)</f>
        <v>1707.25</v>
      </c>
      <c r="F7" s="3">
        <f>SUM(F5:F6)</f>
        <v>4343.13</v>
      </c>
      <c r="G7" s="4"/>
      <c r="H7" s="4"/>
      <c r="I7" s="11"/>
      <c r="J7" s="9"/>
    </row>
    <row r="8" spans="2:12" ht="15.75">
      <c r="B8" s="20" t="s">
        <v>34</v>
      </c>
      <c r="C8" s="22">
        <v>6586.85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9" spans="1:2" ht="12.75">
      <c r="A19" t="s">
        <v>33</v>
      </c>
      <c r="B19">
        <v>1936.82</v>
      </c>
    </row>
    <row r="20" spans="1:2" ht="15.75">
      <c r="A20" s="20" t="s">
        <v>34</v>
      </c>
      <c r="B20" s="20">
        <v>6357.28</v>
      </c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5.00390625" style="4" customWidth="1"/>
    <col min="4" max="4" width="12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41729</v>
      </c>
    </row>
    <row r="2" ht="20.25" customHeight="1">
      <c r="A2" s="1" t="s">
        <v>26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4343.13</v>
      </c>
      <c r="D5" s="12">
        <v>3390.64</v>
      </c>
      <c r="E5" s="12">
        <v>6026.82</v>
      </c>
      <c r="F5" s="12">
        <v>1706.95</v>
      </c>
      <c r="H5" s="4" t="s">
        <v>38</v>
      </c>
      <c r="I5" s="11">
        <v>5236.55</v>
      </c>
      <c r="J5" s="9"/>
      <c r="K5"/>
      <c r="L5"/>
    </row>
    <row r="6" spans="2:12" ht="12.75">
      <c r="B6" s="2" t="s">
        <v>9</v>
      </c>
      <c r="C6" s="3">
        <v>0</v>
      </c>
      <c r="D6" s="12">
        <v>0</v>
      </c>
      <c r="E6" s="12">
        <v>0</v>
      </c>
      <c r="F6" s="12">
        <v>0</v>
      </c>
      <c r="I6" s="11"/>
      <c r="J6" s="9"/>
      <c r="K6"/>
      <c r="L6"/>
    </row>
    <row r="7" spans="2:12" ht="12.75">
      <c r="B7" s="2" t="s">
        <v>11</v>
      </c>
      <c r="C7" s="3">
        <f>SUM(C5:C6)</f>
        <v>4343.13</v>
      </c>
      <c r="D7" s="12">
        <f>SUM(D5:D6)</f>
        <v>3390.64</v>
      </c>
      <c r="E7" s="12">
        <f>SUM(E5:E6)</f>
        <v>6026.82</v>
      </c>
      <c r="F7" s="3">
        <f>SUM(F5:F6)</f>
        <v>1706.95</v>
      </c>
      <c r="I7" s="11"/>
      <c r="J7" s="9"/>
      <c r="K7"/>
      <c r="L7"/>
    </row>
    <row r="8" spans="2:3" ht="15.75">
      <c r="B8" s="20" t="s">
        <v>34</v>
      </c>
      <c r="C8" s="20">
        <v>6357.28</v>
      </c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7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1" spans="1:2" ht="12.75">
      <c r="A21" t="s">
        <v>33</v>
      </c>
      <c r="B21">
        <v>1936.82</v>
      </c>
    </row>
    <row r="22" spans="1:2" ht="15.75">
      <c r="A22" s="20" t="s">
        <v>34</v>
      </c>
      <c r="B22" s="21">
        <v>10447.28</v>
      </c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3" t="s">
        <v>41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 t="s">
        <v>38</v>
      </c>
      <c r="I4" s="11">
        <v>5418.06</v>
      </c>
      <c r="J4" s="9"/>
    </row>
    <row r="5" spans="1:10" ht="12.75">
      <c r="A5" s="2" t="s">
        <v>8</v>
      </c>
      <c r="B5" s="2" t="s">
        <v>10</v>
      </c>
      <c r="C5" s="12">
        <v>1706.95</v>
      </c>
      <c r="D5" s="12">
        <v>3390.64</v>
      </c>
      <c r="E5" s="3">
        <v>1707.36</v>
      </c>
      <c r="F5" s="12">
        <v>3390.23</v>
      </c>
      <c r="G5" s="4"/>
      <c r="H5" s="4"/>
      <c r="I5" s="11"/>
      <c r="J5" s="9"/>
    </row>
    <row r="6" spans="2:12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  <c r="K6" s="30"/>
      <c r="L6" s="30"/>
    </row>
    <row r="7" spans="2:10" ht="12.75">
      <c r="B7" s="2" t="s">
        <v>11</v>
      </c>
      <c r="C7" s="3">
        <f>SUM(C5:C6)</f>
        <v>1706.95</v>
      </c>
      <c r="D7" s="12">
        <f>SUM(D5:D6)</f>
        <v>3390.64</v>
      </c>
      <c r="E7" s="3">
        <f>SUM(E5:E6)</f>
        <v>1707.36</v>
      </c>
      <c r="F7" s="12">
        <f>SUM(F5:F6)</f>
        <v>3390.23</v>
      </c>
      <c r="G7" s="4"/>
      <c r="H7" s="4"/>
      <c r="I7" s="11"/>
      <c r="J7" s="9"/>
    </row>
    <row r="8" spans="2:12" ht="15.75">
      <c r="B8" s="20" t="s">
        <v>34</v>
      </c>
      <c r="C8" s="21">
        <v>10447.28</v>
      </c>
      <c r="D8" s="4"/>
      <c r="E8" s="4"/>
      <c r="F8" s="11"/>
      <c r="G8" s="4"/>
      <c r="H8" s="11"/>
      <c r="I8" s="4"/>
      <c r="J8" s="4"/>
      <c r="K8" s="3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12"/>
      <c r="G16" s="3"/>
      <c r="H16" s="12"/>
      <c r="I16" s="3"/>
      <c r="J16" s="3"/>
      <c r="K16" s="12"/>
      <c r="L16" s="14"/>
    </row>
    <row r="17" spans="1:12" ht="12.75">
      <c r="A17" s="2"/>
      <c r="B17" s="2"/>
      <c r="C17" s="16"/>
      <c r="D17" s="3"/>
      <c r="E17" s="3"/>
      <c r="F17" s="12"/>
      <c r="G17" s="3"/>
      <c r="H17" s="12"/>
      <c r="I17" s="3"/>
      <c r="J17" s="3"/>
      <c r="K17" s="12"/>
      <c r="L17" s="14"/>
    </row>
    <row r="18" spans="1:12" ht="12.75">
      <c r="A18" s="2"/>
      <c r="B18" s="2"/>
      <c r="C18" s="12"/>
      <c r="D18" s="3"/>
      <c r="E18" s="3"/>
      <c r="F18" s="12"/>
      <c r="G18" s="3"/>
      <c r="H18" s="12"/>
      <c r="I18" s="3"/>
      <c r="J18" s="3"/>
      <c r="K18" s="12"/>
      <c r="L18" s="8"/>
    </row>
    <row r="20" spans="1:2" ht="12.75">
      <c r="A20" s="30" t="s">
        <v>35</v>
      </c>
      <c r="B20">
        <v>1936.82</v>
      </c>
    </row>
    <row r="21" spans="1:2" ht="15.75">
      <c r="A21" s="30" t="s">
        <v>34</v>
      </c>
      <c r="B21" s="21">
        <v>10217.82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7.25390625" style="0" customWidth="1"/>
    <col min="4" max="4" width="14.25390625" style="0" customWidth="1"/>
    <col min="5" max="5" width="16.625" style="0" customWidth="1"/>
    <col min="6" max="6" width="18.00390625" style="0" customWidth="1"/>
    <col min="7" max="7" width="15.75390625" style="0" customWidth="1"/>
    <col min="8" max="8" width="15.625" style="9" customWidth="1"/>
    <col min="9" max="9" width="14.125" style="0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3390.23</v>
      </c>
      <c r="D5" s="12">
        <v>3390.64</v>
      </c>
      <c r="E5" s="3">
        <v>2437.98</v>
      </c>
      <c r="F5" s="12">
        <v>4342.89</v>
      </c>
      <c r="G5" s="4"/>
      <c r="H5" s="4" t="s">
        <v>38</v>
      </c>
      <c r="I5" s="11">
        <v>5677.24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3390.23</v>
      </c>
      <c r="D7" s="12">
        <f>SUM(D5:D6)</f>
        <v>3390.64</v>
      </c>
      <c r="E7" s="3">
        <f>SUM(E5:E6)</f>
        <v>2437.98</v>
      </c>
      <c r="F7" s="12">
        <f>SUM(F5:F6)</f>
        <v>4342.89</v>
      </c>
      <c r="G7" s="4"/>
      <c r="H7" s="4"/>
      <c r="I7" s="11"/>
      <c r="J7" s="9"/>
    </row>
    <row r="8" spans="2:12" ht="15.75">
      <c r="B8" s="20" t="s">
        <v>34</v>
      </c>
      <c r="C8" s="21">
        <v>10217.82</v>
      </c>
      <c r="D8" s="4"/>
      <c r="E8" s="4"/>
      <c r="F8" s="4"/>
      <c r="G8" s="4"/>
      <c r="H8" s="4"/>
      <c r="I8" s="32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15"/>
      <c r="B16" s="49"/>
      <c r="C16" s="50"/>
      <c r="D16" s="3"/>
      <c r="E16" s="3"/>
      <c r="F16" s="3"/>
      <c r="G16" s="3"/>
      <c r="H16" s="12"/>
      <c r="I16" s="3"/>
      <c r="J16" s="3"/>
      <c r="K16" s="12"/>
      <c r="L16" s="8"/>
    </row>
    <row r="17" spans="1:12" ht="12.75">
      <c r="A17" s="2"/>
      <c r="B17" s="19"/>
      <c r="C17" s="19"/>
      <c r="D17" s="3"/>
      <c r="E17" s="3"/>
      <c r="F17" s="3"/>
      <c r="G17" s="3"/>
      <c r="H17" s="12"/>
      <c r="I17" s="3"/>
      <c r="J17" s="3"/>
      <c r="K17" s="12"/>
      <c r="L17" s="8"/>
    </row>
    <row r="19" spans="1:2" ht="12.75">
      <c r="A19" t="s">
        <v>35</v>
      </c>
      <c r="B19">
        <v>1936.82</v>
      </c>
    </row>
    <row r="20" spans="1:2" ht="15.75">
      <c r="A20" s="20" t="s">
        <v>34</v>
      </c>
      <c r="B20" s="21">
        <v>10718.98</v>
      </c>
    </row>
  </sheetData>
  <sheetProtection/>
  <mergeCells count="5">
    <mergeCell ref="D10:G10"/>
    <mergeCell ref="H10:L10"/>
    <mergeCell ref="B16:C16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42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4342.89</v>
      </c>
      <c r="D5" s="12">
        <v>3390.64</v>
      </c>
      <c r="E5" s="12">
        <v>4564.6</v>
      </c>
      <c r="F5" s="12">
        <v>3168.93</v>
      </c>
      <c r="G5" s="4"/>
      <c r="H5" s="4" t="s">
        <v>38</v>
      </c>
      <c r="I5" s="11">
        <v>6162.48</v>
      </c>
      <c r="J5" s="9"/>
    </row>
    <row r="6" spans="2:10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4342.89</v>
      </c>
      <c r="D7" s="12">
        <f>SUM(D5:D6)</f>
        <v>3390.64</v>
      </c>
      <c r="E7" s="12">
        <f>SUM(E5:E6)</f>
        <v>4564.6</v>
      </c>
      <c r="F7" s="12">
        <f>SUM(F5:F6)</f>
        <v>3168.93</v>
      </c>
      <c r="G7" s="4"/>
      <c r="H7" s="4"/>
      <c r="I7" s="11"/>
      <c r="J7" s="9"/>
    </row>
    <row r="8" spans="2:12" ht="15.75">
      <c r="B8" s="20" t="s">
        <v>34</v>
      </c>
      <c r="C8" s="21">
        <v>10718.98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39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1936.82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43</v>
      </c>
      <c r="B16" s="2" t="s">
        <v>44</v>
      </c>
      <c r="C16" s="3"/>
      <c r="D16" s="12" t="s">
        <v>45</v>
      </c>
      <c r="E16" s="12"/>
      <c r="F16" s="16" t="s">
        <v>48</v>
      </c>
      <c r="G16" s="13">
        <v>6171</v>
      </c>
      <c r="H16" s="3" t="s">
        <v>46</v>
      </c>
      <c r="I16" s="3" t="s">
        <v>47</v>
      </c>
      <c r="J16" s="3">
        <v>4</v>
      </c>
      <c r="K16" s="12">
        <v>129</v>
      </c>
      <c r="L16" s="8">
        <v>516</v>
      </c>
    </row>
    <row r="17" spans="1:12" ht="12.75">
      <c r="A17" s="2"/>
      <c r="B17" s="2"/>
      <c r="C17" s="13"/>
      <c r="D17" s="3" t="s">
        <v>45</v>
      </c>
      <c r="E17" s="12"/>
      <c r="F17" s="3"/>
      <c r="G17" s="12"/>
      <c r="H17" s="12" t="s">
        <v>49</v>
      </c>
      <c r="I17" s="3" t="s">
        <v>50</v>
      </c>
      <c r="J17" s="3">
        <v>1</v>
      </c>
      <c r="K17" s="12">
        <v>990</v>
      </c>
      <c r="L17" s="33">
        <v>990</v>
      </c>
    </row>
    <row r="18" spans="1:12" ht="12.75">
      <c r="A18" s="2"/>
      <c r="B18" s="7"/>
      <c r="C18" s="3"/>
      <c r="D18" s="3"/>
      <c r="E18" s="12"/>
      <c r="F18" s="3"/>
      <c r="G18" s="12"/>
      <c r="H18" s="12"/>
      <c r="I18" s="3"/>
      <c r="J18" s="3"/>
      <c r="K18" s="16" t="s">
        <v>29</v>
      </c>
      <c r="L18" s="14">
        <f>SUM(L16:L17)</f>
        <v>1506</v>
      </c>
    </row>
    <row r="19" spans="1:12" ht="12.75">
      <c r="A19" s="2"/>
      <c r="B19" s="7"/>
      <c r="C19" s="3"/>
      <c r="D19" s="3"/>
      <c r="E19" s="12"/>
      <c r="F19" s="3"/>
      <c r="G19" s="12"/>
      <c r="H19" s="12"/>
      <c r="I19" s="3"/>
      <c r="J19" s="3"/>
      <c r="K19" s="12"/>
      <c r="L19" s="8"/>
    </row>
    <row r="21" spans="1:2" ht="12.75">
      <c r="A21" t="s">
        <v>35</v>
      </c>
      <c r="B21">
        <v>9613.82</v>
      </c>
    </row>
    <row r="22" spans="1:2" ht="15.75">
      <c r="A22" s="20" t="s">
        <v>34</v>
      </c>
      <c r="B22" s="21">
        <v>5669.76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41851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3168.93</v>
      </c>
      <c r="D5" s="12">
        <v>3594.89</v>
      </c>
      <c r="E5" s="12">
        <v>1885.08</v>
      </c>
      <c r="F5" s="12">
        <v>4878.74</v>
      </c>
      <c r="G5" s="4"/>
      <c r="H5" s="4" t="s">
        <v>38</v>
      </c>
      <c r="I5" s="11">
        <v>6362.87</v>
      </c>
      <c r="J5" s="9"/>
    </row>
    <row r="6" spans="2:10" ht="12.75">
      <c r="B6" s="2" t="s">
        <v>9</v>
      </c>
      <c r="C6" s="12">
        <v>0</v>
      </c>
      <c r="D6" s="3">
        <v>0</v>
      </c>
      <c r="E6" s="12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3168.93</v>
      </c>
      <c r="D7" s="12">
        <f>SUM(D5:D6)</f>
        <v>3594.89</v>
      </c>
      <c r="E7" s="12">
        <f>SUM(E5:E6)</f>
        <v>1885.08</v>
      </c>
      <c r="F7" s="12">
        <f>SUM(F5:F6)</f>
        <v>4878.74</v>
      </c>
      <c r="G7" s="4"/>
      <c r="H7" s="4"/>
      <c r="I7" s="11"/>
      <c r="J7" s="9"/>
    </row>
    <row r="8" spans="2:12" ht="15.75">
      <c r="B8" s="20" t="s">
        <v>34</v>
      </c>
      <c r="C8" s="21">
        <v>5669.76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52</v>
      </c>
      <c r="B16" s="34" t="s">
        <v>53</v>
      </c>
      <c r="C16" s="3"/>
      <c r="D16" s="3" t="s">
        <v>45</v>
      </c>
      <c r="E16" s="12"/>
      <c r="F16" s="35" t="s">
        <v>54</v>
      </c>
      <c r="G16" s="13">
        <v>3289.5</v>
      </c>
      <c r="H16" s="12" t="s">
        <v>55</v>
      </c>
      <c r="I16" s="3" t="s">
        <v>47</v>
      </c>
      <c r="J16" s="3">
        <v>1</v>
      </c>
      <c r="K16" s="36">
        <v>90</v>
      </c>
      <c r="L16" s="33">
        <v>90</v>
      </c>
    </row>
    <row r="17" spans="1:12" ht="12.75">
      <c r="A17" s="2"/>
      <c r="B17" s="7"/>
      <c r="C17" s="3"/>
      <c r="D17" s="3" t="s">
        <v>45</v>
      </c>
      <c r="E17" s="12"/>
      <c r="F17" s="12"/>
      <c r="G17" s="3"/>
      <c r="H17" s="12" t="s">
        <v>56</v>
      </c>
      <c r="I17" s="3" t="s">
        <v>50</v>
      </c>
      <c r="J17" s="3">
        <v>1</v>
      </c>
      <c r="K17" s="36">
        <v>120</v>
      </c>
      <c r="L17" s="33">
        <v>120</v>
      </c>
    </row>
    <row r="18" spans="1:12" ht="12.75">
      <c r="A18" s="2"/>
      <c r="B18" s="7"/>
      <c r="C18" s="3"/>
      <c r="D18" s="3"/>
      <c r="E18" s="12"/>
      <c r="F18" s="12"/>
      <c r="G18" s="3"/>
      <c r="H18" s="12"/>
      <c r="I18" s="3"/>
      <c r="J18" s="3"/>
      <c r="K18" s="16" t="s">
        <v>29</v>
      </c>
      <c r="L18" s="14">
        <f>SUM(L16:L17)</f>
        <v>210</v>
      </c>
    </row>
    <row r="19" spans="1:12" ht="12.75">
      <c r="A19" s="2"/>
      <c r="B19" s="7"/>
      <c r="C19" s="3"/>
      <c r="D19" s="3"/>
      <c r="E19" s="12"/>
      <c r="F19" s="12"/>
      <c r="G19" s="3"/>
      <c r="H19" s="12"/>
      <c r="I19" s="3"/>
      <c r="J19" s="3"/>
      <c r="K19" s="16"/>
      <c r="L19" s="14"/>
    </row>
    <row r="20" spans="1:12" ht="12.75">
      <c r="A20" s="2"/>
      <c r="B20" s="7"/>
      <c r="C20" s="3"/>
      <c r="D20" s="3"/>
      <c r="E20" s="12"/>
      <c r="F20" s="12"/>
      <c r="G20" s="3"/>
      <c r="H20" s="12"/>
      <c r="I20" s="3"/>
      <c r="J20" s="3"/>
      <c r="K20" s="16"/>
      <c r="L20" s="14"/>
    </row>
    <row r="21" spans="1:12" ht="12.75">
      <c r="A21" s="2"/>
      <c r="B21" s="7"/>
      <c r="C21" s="3"/>
      <c r="D21" s="3"/>
      <c r="E21" s="12"/>
      <c r="F21" s="12"/>
      <c r="G21" s="3"/>
      <c r="H21" s="12"/>
      <c r="I21" s="3"/>
      <c r="J21" s="3"/>
      <c r="K21" s="16"/>
      <c r="L21" s="14"/>
    </row>
    <row r="22" spans="1:12" ht="12.75">
      <c r="A22" s="24"/>
      <c r="B22" s="25"/>
      <c r="C22" s="26"/>
      <c r="D22" s="26"/>
      <c r="E22" s="27"/>
      <c r="F22" s="27"/>
      <c r="G22" s="26"/>
      <c r="H22" s="27"/>
      <c r="I22" s="26"/>
      <c r="J22" s="26"/>
      <c r="K22" s="28"/>
      <c r="L22" s="29"/>
    </row>
    <row r="24" spans="1:2" ht="12.75">
      <c r="A24" t="s">
        <v>35</v>
      </c>
      <c r="B24" s="9">
        <v>5554.07</v>
      </c>
    </row>
    <row r="25" spans="1:2" ht="15.75">
      <c r="A25" s="20" t="s">
        <v>34</v>
      </c>
      <c r="B25" s="21">
        <v>2000.77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7.003906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41882</v>
      </c>
      <c r="G1" s="11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4878.74</v>
      </c>
      <c r="D5" s="12">
        <v>3594.89</v>
      </c>
      <c r="E5" s="3">
        <v>6109.85</v>
      </c>
      <c r="F5" s="3">
        <v>2363.78</v>
      </c>
      <c r="G5" s="4"/>
      <c r="H5" s="4" t="s">
        <v>38</v>
      </c>
      <c r="I5" s="11">
        <v>6983.25</v>
      </c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3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4878.74</v>
      </c>
      <c r="D7" s="12">
        <f>SUM(D5:D6)</f>
        <v>3594.89</v>
      </c>
      <c r="E7" s="3">
        <f>SUM(E5:E6)</f>
        <v>6109.85</v>
      </c>
      <c r="F7" s="3">
        <f>SUM(F5:F6)</f>
        <v>2363.78</v>
      </c>
      <c r="G7" s="4"/>
      <c r="H7" s="4"/>
      <c r="I7" s="11"/>
      <c r="J7" s="9"/>
    </row>
    <row r="8" spans="2:12" ht="15.75">
      <c r="B8" s="20" t="s">
        <v>34</v>
      </c>
      <c r="C8" s="21">
        <v>2000.77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8" t="s">
        <v>40</v>
      </c>
      <c r="B10" s="40" t="s">
        <v>13</v>
      </c>
      <c r="C10" s="41"/>
      <c r="D10" s="44" t="s">
        <v>14</v>
      </c>
      <c r="E10" s="45"/>
      <c r="F10" s="45"/>
      <c r="G10" s="46"/>
      <c r="H10" s="44" t="s">
        <v>19</v>
      </c>
      <c r="I10" s="45"/>
      <c r="J10" s="45"/>
      <c r="K10" s="45"/>
      <c r="L10" s="46"/>
    </row>
    <row r="11" spans="1:12" ht="22.5" customHeight="1">
      <c r="A11" s="39"/>
      <c r="B11" s="42"/>
      <c r="C11" s="43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51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37</v>
      </c>
      <c r="C14" s="19"/>
      <c r="D14" s="12"/>
      <c r="E14" s="12"/>
      <c r="F14" s="16" t="s">
        <v>29</v>
      </c>
      <c r="G14" s="16">
        <v>2054.57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6"/>
      <c r="G16" s="16"/>
      <c r="H16" s="3"/>
      <c r="I16" s="3"/>
      <c r="J16" s="3"/>
      <c r="K16" s="12"/>
      <c r="L16" s="8"/>
    </row>
    <row r="17" spans="1:12" ht="12.75">
      <c r="A17" s="2" t="s">
        <v>57</v>
      </c>
      <c r="B17" s="19" t="s">
        <v>58</v>
      </c>
      <c r="C17" s="19"/>
      <c r="D17" s="12" t="s">
        <v>45</v>
      </c>
      <c r="E17" s="12"/>
      <c r="F17" s="16" t="s">
        <v>59</v>
      </c>
      <c r="G17" s="16">
        <v>3417</v>
      </c>
      <c r="H17" s="3" t="s">
        <v>56</v>
      </c>
      <c r="I17" s="3" t="s">
        <v>60</v>
      </c>
      <c r="J17" s="3">
        <v>0.8</v>
      </c>
      <c r="K17" s="12">
        <v>125.4</v>
      </c>
      <c r="L17" s="8">
        <v>100.32</v>
      </c>
    </row>
    <row r="18" spans="1:12" ht="12.75">
      <c r="A18" s="2"/>
      <c r="B18" s="2"/>
      <c r="C18" s="3"/>
      <c r="D18" s="12" t="s">
        <v>45</v>
      </c>
      <c r="E18" s="12"/>
      <c r="F18" s="12"/>
      <c r="G18" s="3"/>
      <c r="H18" s="3" t="s">
        <v>55</v>
      </c>
      <c r="I18" s="3" t="s">
        <v>61</v>
      </c>
      <c r="J18" s="3">
        <v>0.2</v>
      </c>
      <c r="K18" s="12">
        <v>450</v>
      </c>
      <c r="L18" s="8">
        <v>90</v>
      </c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6" t="s">
        <v>29</v>
      </c>
      <c r="L19" s="14">
        <f>SUM(L17:L18)</f>
        <v>190.32</v>
      </c>
    </row>
    <row r="20" spans="1:12" ht="12.75">
      <c r="A20" s="2"/>
      <c r="B20" s="7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2" spans="1:2" ht="15">
      <c r="A22" t="s">
        <v>33</v>
      </c>
      <c r="B22" s="22">
        <v>5661.89</v>
      </c>
    </row>
    <row r="23" spans="1:2" ht="15.75">
      <c r="A23" s="20" t="s">
        <v>34</v>
      </c>
      <c r="B23" s="22">
        <v>2448.73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2015-01-20T09:58:36Z</cp:lastPrinted>
  <dcterms:created xsi:type="dcterms:W3CDTF">2008-11-05T05:36:25Z</dcterms:created>
  <dcterms:modified xsi:type="dcterms:W3CDTF">2015-01-20T09:58:39Z</dcterms:modified>
  <cp:category/>
  <cp:version/>
  <cp:contentType/>
  <cp:contentStatus/>
</cp:coreProperties>
</file>