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<sst xmlns="http://schemas.openxmlformats.org/spreadsheetml/2006/main" count="463" uniqueCount="86">
  <si>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</si>
  <si>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</si>
  <si>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</si>
  <si>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</si>
  <si>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</si>
  <si>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</si>
  <si>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</si>
  <si>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</si>
  <si>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</si>
  <si>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</si>
  <si>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</si>
  <si>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</si>
  <si>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</si>
  <si>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</si>
  <si>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</si>
  <si>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</si>
  <si>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</si>
  <si>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</si>
  <si>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</si>
  <si>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</si>
  <si>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</si>
  <si>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Ленина 24</t>
  </si>
  <si>
    <t>итого</t>
  </si>
  <si>
    <t>ЛЕНИНА 24</t>
  </si>
  <si>
    <t>Остаток</t>
  </si>
  <si>
    <t xml:space="preserve">Всего затрат   </t>
  </si>
  <si>
    <t xml:space="preserve">Остаток </t>
  </si>
  <si>
    <t>Всего затрат</t>
  </si>
  <si>
    <t xml:space="preserve">остаток  </t>
  </si>
  <si>
    <t>1ч</t>
  </si>
  <si>
    <t xml:space="preserve">Всего затрат  </t>
  </si>
  <si>
    <t xml:space="preserve">Остаток  </t>
  </si>
  <si>
    <t>плотник</t>
  </si>
  <si>
    <t xml:space="preserve">Всего затрат     </t>
  </si>
  <si>
    <t xml:space="preserve">Остаток    </t>
  </si>
  <si>
    <t xml:space="preserve">Остаток     </t>
  </si>
  <si>
    <t>содержание и обслуживание</t>
  </si>
  <si>
    <t>общего имущества</t>
  </si>
  <si>
    <t>сл.сант</t>
  </si>
  <si>
    <t xml:space="preserve">дата 2013г </t>
  </si>
  <si>
    <t>кап.ремонт</t>
  </si>
  <si>
    <t>340,9*8,06</t>
  </si>
  <si>
    <t xml:space="preserve">дата 2014г </t>
  </si>
  <si>
    <t>10,01,13</t>
  </si>
  <si>
    <t>закрытие смотрового окна</t>
  </si>
  <si>
    <t>24,01,14</t>
  </si>
  <si>
    <t>ремонтные работы на кровле</t>
  </si>
  <si>
    <t>3,02,14</t>
  </si>
  <si>
    <t>ремонт ГВС</t>
  </si>
  <si>
    <t>11,02,14</t>
  </si>
  <si>
    <t>ремонт оконых проемов</t>
  </si>
  <si>
    <t>гвозди</t>
  </si>
  <si>
    <t>кг</t>
  </si>
  <si>
    <t>19,02,14</t>
  </si>
  <si>
    <t>работы по кровле</t>
  </si>
  <si>
    <t>4ч</t>
  </si>
  <si>
    <t>24,02,14</t>
  </si>
  <si>
    <t>работы на кровле</t>
  </si>
  <si>
    <t>30.04.2014.</t>
  </si>
  <si>
    <t>9,04,14</t>
  </si>
  <si>
    <t>закрепление плети каналиации</t>
  </si>
  <si>
    <t>сварщик</t>
  </si>
  <si>
    <t>5ч</t>
  </si>
  <si>
    <t>электроды</t>
  </si>
  <si>
    <t>14,04,14</t>
  </si>
  <si>
    <t>ремонт оконных проемов</t>
  </si>
  <si>
    <t>стекло</t>
  </si>
  <si>
    <t>м2</t>
  </si>
  <si>
    <t>штапик</t>
  </si>
  <si>
    <t>12,05,14</t>
  </si>
  <si>
    <t>замена участка плети отопления</t>
  </si>
  <si>
    <t>сваршик</t>
  </si>
  <si>
    <t>труба п/п</t>
  </si>
  <si>
    <t>м/п</t>
  </si>
  <si>
    <t>отвод п/п</t>
  </si>
  <si>
    <t>шт</t>
  </si>
  <si>
    <t>муфта</t>
  </si>
  <si>
    <t>резьба</t>
  </si>
  <si>
    <t>клипсы</t>
  </si>
  <si>
    <t>футорка</t>
  </si>
  <si>
    <t>тройник</t>
  </si>
  <si>
    <t>шар.кран.0 15</t>
  </si>
  <si>
    <t>29,05,14</t>
  </si>
  <si>
    <t>замена муфты на плети ХВС</t>
  </si>
  <si>
    <t>муфта 0 25</t>
  </si>
  <si>
    <t>340,9*8,55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</si>
</sst>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41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3.25390625" style="0" customWidth="1"/>
    <col min="2" max="2" width="18.75390625" style="0" customWidth="1"/>
    <col min="3" max="3" width="14.25390625" style="0" customWidth="1"/>
    <col min="4" max="4" width="13.875" style="0" customWidth="1"/>
    <col min="5" max="5" width="16.875" style="0" customWidth="1"/>
    <col min="6" max="6" width="19.00390625" style="0" customWidth="1"/>
    <col min="7" max="7" width="16.25390625" style="0" customWidth="1"/>
    <col min="8" max="8" width="16.125" style="0" customWidth="1"/>
    <col min="9" max="9" width="10.125" style="0" customWidth="1"/>
    <col min="10" max="10" width="11.125" style="0" customWidth="1"/>
    <col min="11" max="11" width="10.25390625" style="0" customWidth="1"/>
    <col min="12" max="12" width="15.25390625" style="0" customWidth="1"/>
  </cols>
  <sheetData>
    <row r="1" spans="1:12" ht="20.25" customHeight="1">
      <c r="A1" s="1"/>
      <c r="C1" s="4"/>
      <c r="D1" s="11"/>
      <c r="E1" s="11"/>
      <c r="F1" s="17">
        <v>41670</v>
      </c>
      <c r="G1" s="4"/>
      <c r="H1" s="4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6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1970.94</v>
      </c>
      <c r="D5" s="12">
        <v>4810.11</v>
      </c>
      <c r="E5" s="12">
        <v>4187.21</v>
      </c>
      <c r="F5" s="3">
        <v>2593.84</v>
      </c>
      <c r="G5" s="4"/>
      <c r="H5" s="4" t="s">
        <v>40</v>
      </c>
      <c r="I5" s="11">
        <v>13955.55</v>
      </c>
      <c r="J5" s="9"/>
    </row>
    <row r="6" spans="2:10" ht="12.75">
      <c r="B6" s="2" t="s">
        <v>6</v>
      </c>
      <c r="C6" s="12">
        <v>0</v>
      </c>
      <c r="D6" s="12">
        <v>0</v>
      </c>
      <c r="E6" s="12">
        <v>0</v>
      </c>
      <c r="F6" s="3"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1970.94</v>
      </c>
      <c r="D7" s="12">
        <f>SUM(D5:D6)</f>
        <v>4810.11</v>
      </c>
      <c r="E7" s="12">
        <f>SUM(E5:E6)</f>
        <v>4187.21</v>
      </c>
      <c r="F7" s="3">
        <f>SUM(F5:F6)</f>
        <v>2593.84</v>
      </c>
      <c r="G7" s="4"/>
      <c r="H7" s="4"/>
      <c r="I7" s="11"/>
      <c r="J7" s="9"/>
    </row>
    <row r="8" spans="2:12" ht="12.75">
      <c r="B8" s="18" t="s">
        <v>24</v>
      </c>
      <c r="C8">
        <v>-10780.98</v>
      </c>
      <c r="D8" s="11"/>
      <c r="E8" s="11"/>
      <c r="F8" s="11"/>
      <c r="G8" s="4"/>
      <c r="H8" s="4"/>
      <c r="I8" s="4"/>
      <c r="J8" s="4"/>
      <c r="K8" s="11"/>
      <c r="L8" s="9"/>
    </row>
    <row r="9" spans="2:12" ht="12.75">
      <c r="B9" s="26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35" t="s">
        <v>42</v>
      </c>
      <c r="B10" s="37" t="s">
        <v>9</v>
      </c>
      <c r="C10" s="38"/>
      <c r="D10" s="41" t="s">
        <v>10</v>
      </c>
      <c r="E10" s="42"/>
      <c r="F10" s="42"/>
      <c r="G10" s="43"/>
      <c r="H10" s="41" t="s">
        <v>15</v>
      </c>
      <c r="I10" s="42"/>
      <c r="J10" s="42"/>
      <c r="K10" s="42"/>
      <c r="L10" s="43"/>
    </row>
    <row r="11" spans="1:12" ht="22.5" customHeight="1">
      <c r="A11" s="36"/>
      <c r="B11" s="39"/>
      <c r="C11" s="40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2"/>
      <c r="C12" s="3"/>
      <c r="D12" s="12"/>
      <c r="E12" s="12"/>
      <c r="F12" s="16"/>
      <c r="G12" s="13"/>
      <c r="H12" s="3"/>
      <c r="I12" s="3"/>
      <c r="J12" s="3"/>
      <c r="K12" s="12"/>
      <c r="L12" s="8"/>
    </row>
    <row r="13" spans="1:12" ht="12.75">
      <c r="A13" s="2"/>
      <c r="B13" s="2"/>
      <c r="C13" s="3"/>
      <c r="D13" s="12"/>
      <c r="E13" s="12"/>
      <c r="F13" s="16"/>
      <c r="G13" s="13"/>
      <c r="H13" s="3"/>
      <c r="I13" s="3"/>
      <c r="J13" s="3"/>
      <c r="K13" s="12"/>
      <c r="L13" s="8"/>
    </row>
    <row r="14" spans="1:12" ht="12.75">
      <c r="A14" s="2"/>
      <c r="B14" s="2" t="s">
        <v>36</v>
      </c>
      <c r="C14" s="3"/>
      <c r="D14" s="12"/>
      <c r="E14" s="12" t="s">
        <v>41</v>
      </c>
      <c r="F14" s="16"/>
      <c r="G14" s="13"/>
      <c r="H14" s="3"/>
      <c r="I14" s="3"/>
      <c r="J14" s="3"/>
      <c r="K14" s="16"/>
      <c r="L14" s="14"/>
    </row>
    <row r="15" spans="1:12" ht="12.75">
      <c r="A15" s="2"/>
      <c r="B15" s="2" t="s">
        <v>37</v>
      </c>
      <c r="C15" s="3"/>
      <c r="D15" s="12"/>
      <c r="E15" s="12"/>
      <c r="F15" s="16" t="s">
        <v>22</v>
      </c>
      <c r="G15" s="13">
        <v>2747.65</v>
      </c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 t="s">
        <v>43</v>
      </c>
      <c r="B17" s="2" t="s">
        <v>44</v>
      </c>
      <c r="C17" s="3"/>
      <c r="D17" s="12" t="s">
        <v>32</v>
      </c>
      <c r="E17" s="12"/>
      <c r="F17" s="16">
        <v>0.5</v>
      </c>
      <c r="G17" s="13">
        <v>274.41</v>
      </c>
      <c r="H17" s="3"/>
      <c r="I17" s="3"/>
      <c r="J17" s="3"/>
      <c r="K17" s="12"/>
      <c r="L17" s="8"/>
    </row>
    <row r="18" spans="1:12" ht="12.75">
      <c r="A18" s="2"/>
      <c r="B18" s="2"/>
      <c r="C18" s="3"/>
      <c r="D18" s="12" t="s">
        <v>32</v>
      </c>
      <c r="E18" s="12"/>
      <c r="F18" s="16"/>
      <c r="G18" s="1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3"/>
      <c r="H19" s="3"/>
      <c r="I19" s="3"/>
      <c r="J19" s="3"/>
      <c r="K19" s="12"/>
      <c r="L19" s="8"/>
    </row>
    <row r="20" spans="1:12" ht="12.75">
      <c r="A20" s="2" t="s">
        <v>45</v>
      </c>
      <c r="B20" s="2" t="s">
        <v>46</v>
      </c>
      <c r="C20" s="3"/>
      <c r="D20" s="12" t="s">
        <v>32</v>
      </c>
      <c r="E20" s="12"/>
      <c r="F20" s="16">
        <v>0.3</v>
      </c>
      <c r="G20" s="13">
        <v>274.41</v>
      </c>
      <c r="H20" s="3"/>
      <c r="I20" s="3"/>
      <c r="J20" s="3"/>
      <c r="K20" s="12"/>
      <c r="L20" s="8"/>
    </row>
    <row r="21" spans="1:12" ht="12.75">
      <c r="A21" s="2"/>
      <c r="B21" s="2"/>
      <c r="C21" s="3"/>
      <c r="D21" s="12" t="s">
        <v>32</v>
      </c>
      <c r="E21" s="12"/>
      <c r="F21" s="16"/>
      <c r="G21" s="13"/>
      <c r="H21" s="3"/>
      <c r="I21" s="3"/>
      <c r="J21" s="3"/>
      <c r="K21" s="12"/>
      <c r="L21" s="8"/>
    </row>
    <row r="22" spans="1:12" ht="12.75">
      <c r="A22" s="2"/>
      <c r="B22" s="2"/>
      <c r="C22" s="13"/>
      <c r="D22" s="12"/>
      <c r="E22" s="12"/>
      <c r="F22" s="16"/>
      <c r="G22" s="13"/>
      <c r="H22" s="3"/>
      <c r="I22" s="3"/>
      <c r="J22" s="3"/>
      <c r="K22" s="12"/>
      <c r="L22" s="14"/>
    </row>
    <row r="23" spans="1:12" ht="12.75">
      <c r="A23" s="2"/>
      <c r="B23" s="2"/>
      <c r="C23" s="3"/>
      <c r="D23" s="12"/>
      <c r="E23" s="12"/>
      <c r="F23" s="16"/>
      <c r="G23" s="13"/>
      <c r="H23" s="3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2"/>
      <c r="G24" s="3"/>
      <c r="H24" s="3"/>
      <c r="I24" s="3"/>
      <c r="J24" s="3"/>
      <c r="K24" s="12"/>
      <c r="L24" s="8"/>
    </row>
    <row r="25" spans="1:2" ht="12.75">
      <c r="A25" t="s">
        <v>30</v>
      </c>
      <c r="B25">
        <v>3296.47</v>
      </c>
    </row>
    <row r="26" spans="1:2" ht="12.75">
      <c r="A26" t="s">
        <v>31</v>
      </c>
      <c r="B26">
        <v>-9890.24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5.625" style="0" customWidth="1"/>
    <col min="2" max="2" width="11.75390625" style="0" customWidth="1"/>
    <col min="3" max="3" width="15.12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17">
        <v>41942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сентябрь!F5</f>
        <v>2742.79</v>
      </c>
      <c r="D5" s="12">
        <v>5099.87</v>
      </c>
      <c r="E5" s="12">
        <v>5096.9</v>
      </c>
      <c r="F5" s="12">
        <v>2745.76</v>
      </c>
      <c r="G5" s="4"/>
      <c r="H5" s="4" t="s">
        <v>40</v>
      </c>
      <c r="I5" s="11">
        <f>сентябрь!I5+511.08</f>
        <v>18558.13</v>
      </c>
      <c r="J5" s="9"/>
    </row>
    <row r="6" spans="2:10" ht="12.75">
      <c r="B6" s="2" t="s">
        <v>6</v>
      </c>
      <c r="C6" s="12">
        <f>сентябрь!F6</f>
        <v>0</v>
      </c>
      <c r="D6" s="12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2742.79</v>
      </c>
      <c r="D7" s="12">
        <f>SUM(D5:D6)</f>
        <v>5099.87</v>
      </c>
      <c r="E7" s="12">
        <f>SUM(E5:E6)</f>
        <v>5096.9</v>
      </c>
      <c r="F7" s="12">
        <f>SUM(F5:F6)</f>
        <v>2745.76</v>
      </c>
      <c r="G7" s="4"/>
      <c r="H7" s="4"/>
      <c r="I7" s="11"/>
      <c r="J7" s="9"/>
    </row>
    <row r="8" spans="2:12" ht="15.75">
      <c r="B8" t="s">
        <v>26</v>
      </c>
      <c r="C8" s="34">
        <f>сентябрь!B23</f>
        <v>-10055.07</v>
      </c>
      <c r="D8" s="11"/>
      <c r="E8" s="11"/>
      <c r="F8" s="11"/>
      <c r="G8" s="11"/>
      <c r="H8" s="11"/>
      <c r="I8" s="4"/>
      <c r="J8" s="4"/>
      <c r="K8" s="11"/>
      <c r="L8" s="9"/>
    </row>
    <row r="9" spans="2:12" ht="12.75">
      <c r="B9" s="26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35" t="s">
        <v>42</v>
      </c>
      <c r="B10" s="37" t="s">
        <v>9</v>
      </c>
      <c r="C10" s="38"/>
      <c r="D10" s="41" t="s">
        <v>10</v>
      </c>
      <c r="E10" s="42"/>
      <c r="F10" s="42"/>
      <c r="G10" s="43"/>
      <c r="H10" s="41" t="s">
        <v>15</v>
      </c>
      <c r="I10" s="42"/>
      <c r="J10" s="42"/>
      <c r="K10" s="42"/>
      <c r="L10" s="43"/>
    </row>
    <row r="11" spans="1:12" ht="22.5" customHeight="1">
      <c r="A11" s="36"/>
      <c r="B11" s="39"/>
      <c r="C11" s="40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2" t="s">
        <v>36</v>
      </c>
      <c r="C13" s="3"/>
      <c r="D13" s="12"/>
      <c r="F13" s="12" t="s">
        <v>85</v>
      </c>
      <c r="G13" s="13"/>
      <c r="H13" s="3"/>
      <c r="I13" s="3"/>
      <c r="J13" s="3"/>
      <c r="K13" s="16"/>
      <c r="L13" s="14"/>
    </row>
    <row r="14" spans="1:12" ht="12.75">
      <c r="A14" s="2"/>
      <c r="B14" s="2" t="s">
        <v>37</v>
      </c>
      <c r="C14" s="3"/>
      <c r="D14" s="12"/>
      <c r="E14" s="12"/>
      <c r="F14" s="16" t="s">
        <v>22</v>
      </c>
      <c r="G14" s="13">
        <v>2914.7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/>
      <c r="G18" s="1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3"/>
      <c r="H19" s="3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6"/>
      <c r="G20" s="13"/>
      <c r="H20" s="3"/>
      <c r="I20" s="3"/>
      <c r="J20" s="3"/>
      <c r="K20" s="12"/>
      <c r="L20" s="14"/>
    </row>
    <row r="22" spans="1:2" ht="15.75">
      <c r="A22" s="33" t="s">
        <v>25</v>
      </c>
      <c r="B22" s="22">
        <f>G14</f>
        <v>2914.7</v>
      </c>
    </row>
    <row r="23" spans="1:2" ht="15.75">
      <c r="A23" s="22" t="s">
        <v>26</v>
      </c>
      <c r="B23" s="34">
        <f>E7+C8-B22</f>
        <v>-7872.87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5.625" style="0" customWidth="1"/>
    <col min="2" max="2" width="11.75390625" style="0" customWidth="1"/>
    <col min="3" max="3" width="15.12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17">
        <v>41973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октябрь!F5</f>
        <v>2745.76</v>
      </c>
      <c r="D5" s="12">
        <v>5099.87</v>
      </c>
      <c r="E5" s="12">
        <v>5108.56</v>
      </c>
      <c r="F5" s="12">
        <v>2737.07</v>
      </c>
      <c r="G5" s="4"/>
      <c r="H5" s="4" t="s">
        <v>40</v>
      </c>
      <c r="I5" s="11">
        <f>октябрь!I5+512.24</f>
        <v>19070.370000000003</v>
      </c>
      <c r="J5" s="9"/>
    </row>
    <row r="6" spans="2:10" ht="12.75">
      <c r="B6" s="2" t="s">
        <v>6</v>
      </c>
      <c r="C6" s="12">
        <f>октябрь!F6</f>
        <v>0</v>
      </c>
      <c r="D6" s="12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2745.76</v>
      </c>
      <c r="D7" s="12">
        <f>SUM(D5:D6)</f>
        <v>5099.87</v>
      </c>
      <c r="E7" s="12">
        <f>SUM(E5:E6)</f>
        <v>5108.56</v>
      </c>
      <c r="F7" s="12">
        <f>SUM(F5:F6)</f>
        <v>2737.07</v>
      </c>
      <c r="G7" s="4"/>
      <c r="H7" s="4"/>
      <c r="I7" s="11"/>
      <c r="J7" s="9"/>
    </row>
    <row r="8" spans="2:12" ht="15.75">
      <c r="B8" t="s">
        <v>26</v>
      </c>
      <c r="C8" s="34">
        <f>октябрь!B23</f>
        <v>-7872.87</v>
      </c>
      <c r="D8" s="11"/>
      <c r="E8" s="11"/>
      <c r="F8" s="11"/>
      <c r="G8" s="11"/>
      <c r="H8" s="11"/>
      <c r="I8" s="4"/>
      <c r="J8" s="4"/>
      <c r="K8" s="11"/>
      <c r="L8" s="9"/>
    </row>
    <row r="9" spans="2:12" ht="12.75">
      <c r="B9" s="26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35" t="s">
        <v>42</v>
      </c>
      <c r="B10" s="37" t="s">
        <v>9</v>
      </c>
      <c r="C10" s="38"/>
      <c r="D10" s="41" t="s">
        <v>10</v>
      </c>
      <c r="E10" s="42"/>
      <c r="F10" s="42"/>
      <c r="G10" s="43"/>
      <c r="H10" s="41" t="s">
        <v>15</v>
      </c>
      <c r="I10" s="42"/>
      <c r="J10" s="42"/>
      <c r="K10" s="42"/>
      <c r="L10" s="43"/>
    </row>
    <row r="11" spans="1:12" ht="22.5" customHeight="1">
      <c r="A11" s="36"/>
      <c r="B11" s="39"/>
      <c r="C11" s="40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2" t="s">
        <v>36</v>
      </c>
      <c r="C13" s="3"/>
      <c r="D13" s="12"/>
      <c r="F13" s="12" t="s">
        <v>85</v>
      </c>
      <c r="G13" s="13"/>
      <c r="H13" s="3"/>
      <c r="I13" s="3"/>
      <c r="J13" s="3"/>
      <c r="K13" s="16"/>
      <c r="L13" s="14"/>
    </row>
    <row r="14" spans="1:12" ht="12.75">
      <c r="A14" s="2"/>
      <c r="B14" s="2" t="s">
        <v>37</v>
      </c>
      <c r="C14" s="3"/>
      <c r="D14" s="12"/>
      <c r="E14" s="12"/>
      <c r="F14" s="16" t="s">
        <v>22</v>
      </c>
      <c r="G14" s="13">
        <v>2914.7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/>
      <c r="G18" s="1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3"/>
      <c r="H19" s="3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6"/>
      <c r="G20" s="13"/>
      <c r="H20" s="3"/>
      <c r="I20" s="3"/>
      <c r="J20" s="3"/>
      <c r="K20" s="12"/>
      <c r="L20" s="14"/>
    </row>
    <row r="22" spans="1:2" ht="15.75">
      <c r="A22" s="33" t="s">
        <v>25</v>
      </c>
      <c r="B22" s="22">
        <f>G14</f>
        <v>2914.7</v>
      </c>
    </row>
    <row r="23" spans="1:2" ht="15.75">
      <c r="A23" s="22" t="s">
        <v>26</v>
      </c>
      <c r="B23" s="34">
        <f>E7+C8-B22</f>
        <v>-5679.009999999999</v>
      </c>
    </row>
  </sheetData>
  <sheetProtection/>
  <mergeCells count="4">
    <mergeCell ref="H10:L10"/>
    <mergeCell ref="A10:A11"/>
    <mergeCell ref="B10:C11"/>
    <mergeCell ref="D10:G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15.625" style="0" customWidth="1"/>
    <col min="2" max="2" width="11.75390625" style="0" customWidth="1"/>
    <col min="3" max="3" width="15.12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17">
        <v>42003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ноябрь!F5</f>
        <v>2737.07</v>
      </c>
      <c r="D5" s="12">
        <v>5099.87</v>
      </c>
      <c r="E5" s="12">
        <v>5097.71</v>
      </c>
      <c r="F5" s="12">
        <v>2739.23</v>
      </c>
      <c r="G5" s="4"/>
      <c r="H5" s="4" t="s">
        <v>40</v>
      </c>
      <c r="I5" s="11">
        <f>ноябрь!I5+255.62</f>
        <v>19325.99</v>
      </c>
      <c r="J5" s="9"/>
    </row>
    <row r="6" spans="2:10" ht="12.75">
      <c r="B6" s="2" t="s">
        <v>6</v>
      </c>
      <c r="C6" s="12">
        <f>ноябрь!F6</f>
        <v>0</v>
      </c>
      <c r="D6" s="12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2737.07</v>
      </c>
      <c r="D7" s="12">
        <f>SUM(D5:D6)</f>
        <v>5099.87</v>
      </c>
      <c r="E7" s="12">
        <f>SUM(E5:E6)</f>
        <v>5097.71</v>
      </c>
      <c r="F7" s="12">
        <f>SUM(F5:F6)</f>
        <v>2739.23</v>
      </c>
      <c r="G7" s="4"/>
      <c r="H7" s="4"/>
      <c r="I7" s="11"/>
      <c r="J7" s="9"/>
    </row>
    <row r="8" spans="2:12" ht="15.75">
      <c r="B8" t="s">
        <v>26</v>
      </c>
      <c r="C8" s="34">
        <f>ноябрь!B23</f>
        <v>-5679.009999999999</v>
      </c>
      <c r="D8" s="11"/>
      <c r="E8" s="11"/>
      <c r="F8" s="11"/>
      <c r="G8" s="11"/>
      <c r="H8" s="11"/>
      <c r="I8" s="4"/>
      <c r="J8" s="4"/>
      <c r="K8" s="11"/>
      <c r="L8" s="9"/>
    </row>
    <row r="9" spans="2:12" ht="12.75">
      <c r="B9" s="26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35" t="s">
        <v>42</v>
      </c>
      <c r="B10" s="37" t="s">
        <v>9</v>
      </c>
      <c r="C10" s="38"/>
      <c r="D10" s="41" t="s">
        <v>10</v>
      </c>
      <c r="E10" s="42"/>
      <c r="F10" s="42"/>
      <c r="G10" s="43"/>
      <c r="H10" s="41" t="s">
        <v>15</v>
      </c>
      <c r="I10" s="42"/>
      <c r="J10" s="42"/>
      <c r="K10" s="42"/>
      <c r="L10" s="43"/>
    </row>
    <row r="11" spans="1:12" ht="22.5" customHeight="1">
      <c r="A11" s="36"/>
      <c r="B11" s="39"/>
      <c r="C11" s="40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2" t="s">
        <v>36</v>
      </c>
      <c r="C13" s="3"/>
      <c r="D13" s="12"/>
      <c r="F13" s="12" t="s">
        <v>85</v>
      </c>
      <c r="G13" s="13"/>
      <c r="H13" s="3"/>
      <c r="I13" s="3"/>
      <c r="J13" s="3"/>
      <c r="K13" s="16"/>
      <c r="L13" s="14"/>
    </row>
    <row r="14" spans="1:12" ht="12.75">
      <c r="A14" s="2"/>
      <c r="B14" s="2" t="s">
        <v>37</v>
      </c>
      <c r="C14" s="3"/>
      <c r="D14" s="12"/>
      <c r="E14" s="12"/>
      <c r="F14" s="16" t="s">
        <v>22</v>
      </c>
      <c r="G14" s="13">
        <v>2914.7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/>
      <c r="G18" s="1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3"/>
      <c r="H19" s="3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6"/>
      <c r="G20" s="13"/>
      <c r="H20" s="3"/>
      <c r="I20" s="3"/>
      <c r="J20" s="3"/>
      <c r="K20" s="12"/>
      <c r="L20" s="14"/>
    </row>
    <row r="22" spans="1:2" ht="15.75">
      <c r="A22" s="33" t="s">
        <v>25</v>
      </c>
      <c r="B22" s="22">
        <f>G14</f>
        <v>2914.7</v>
      </c>
    </row>
    <row r="23" spans="1:2" ht="15.75">
      <c r="A23" s="22" t="s">
        <v>26</v>
      </c>
      <c r="B23" s="34">
        <f>E7+C8-B22</f>
        <v>-3495.999999999999</v>
      </c>
    </row>
  </sheetData>
  <sheetProtection/>
  <mergeCells count="4">
    <mergeCell ref="A10:A11"/>
    <mergeCell ref="B10:C11"/>
    <mergeCell ref="D10:G10"/>
    <mergeCell ref="H10:L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12.625" style="0" customWidth="1"/>
    <col min="2" max="2" width="15.75390625" style="0" customWidth="1"/>
    <col min="3" max="3" width="14.875" style="0" customWidth="1"/>
    <col min="4" max="4" width="13.375" style="0" customWidth="1"/>
    <col min="5" max="5" width="16.375" style="0" customWidth="1"/>
    <col min="6" max="6" width="18.125" style="0" customWidth="1"/>
    <col min="7" max="7" width="16.625" style="0" customWidth="1"/>
    <col min="8" max="8" width="17.125" style="0" customWidth="1"/>
    <col min="10" max="10" width="11.625" style="0" customWidth="1"/>
    <col min="11" max="11" width="12.1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41698</v>
      </c>
      <c r="G1" s="4"/>
      <c r="H1" s="4"/>
      <c r="I1" s="4"/>
      <c r="J1" s="4"/>
      <c r="K1" s="11"/>
      <c r="L1" s="9"/>
    </row>
    <row r="2" spans="1:12" ht="20.25" customHeight="1">
      <c r="A2" s="1" t="s">
        <v>23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6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v>2593.84</v>
      </c>
      <c r="D5" s="12">
        <v>4810.11</v>
      </c>
      <c r="E5" s="12">
        <v>3906.31</v>
      </c>
      <c r="F5" s="3">
        <v>3497.64</v>
      </c>
      <c r="G5" s="4"/>
      <c r="H5" s="4" t="s">
        <v>40</v>
      </c>
      <c r="I5" s="11">
        <v>14370.82</v>
      </c>
      <c r="J5" s="9"/>
    </row>
    <row r="6" spans="2:10" ht="12.75">
      <c r="B6" s="2" t="s">
        <v>6</v>
      </c>
      <c r="C6" s="3">
        <v>0</v>
      </c>
      <c r="D6" s="12">
        <v>0</v>
      </c>
      <c r="E6" s="12">
        <v>0</v>
      </c>
      <c r="F6" s="3">
        <v>0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2593.84</v>
      </c>
      <c r="D7" s="12">
        <f>SUM(D5:D6)</f>
        <v>4810.11</v>
      </c>
      <c r="E7" s="12">
        <f>SUM(E5:E6)</f>
        <v>3906.31</v>
      </c>
      <c r="F7" s="3">
        <f>SUM(F5:F6)</f>
        <v>3497.64</v>
      </c>
      <c r="G7" s="4"/>
      <c r="H7" s="4"/>
      <c r="I7" s="11"/>
      <c r="J7" s="9"/>
    </row>
    <row r="8" spans="2:12" ht="12.75">
      <c r="B8" s="20" t="s">
        <v>24</v>
      </c>
      <c r="C8">
        <v>-9890.24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 customHeight="1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5" t="s">
        <v>42</v>
      </c>
      <c r="B10" s="37" t="s">
        <v>9</v>
      </c>
      <c r="C10" s="38"/>
      <c r="D10" s="41" t="s">
        <v>10</v>
      </c>
      <c r="E10" s="42"/>
      <c r="F10" s="42"/>
      <c r="G10" s="43"/>
      <c r="H10" s="41" t="s">
        <v>15</v>
      </c>
      <c r="I10" s="42"/>
      <c r="J10" s="42"/>
      <c r="K10" s="42"/>
      <c r="L10" s="43"/>
    </row>
    <row r="11" spans="1:12" ht="22.5" customHeight="1">
      <c r="A11" s="36"/>
      <c r="B11" s="39"/>
      <c r="C11" s="40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2"/>
      <c r="C12" s="1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2"/>
      <c r="C13" s="3"/>
      <c r="D13" s="12"/>
      <c r="E13" s="12"/>
      <c r="F13" s="12"/>
      <c r="G13" s="3"/>
      <c r="H13" s="3"/>
      <c r="I13" s="3"/>
      <c r="J13" s="3"/>
      <c r="K13" s="12"/>
      <c r="L13" s="8"/>
    </row>
    <row r="14" spans="1:12" ht="12.75">
      <c r="A14" s="2"/>
      <c r="B14" s="2" t="s">
        <v>36</v>
      </c>
      <c r="C14" s="3"/>
      <c r="D14" s="12"/>
      <c r="E14" s="12" t="s">
        <v>41</v>
      </c>
      <c r="F14" s="16"/>
      <c r="G14" s="13"/>
      <c r="H14" s="3"/>
      <c r="I14" s="3"/>
      <c r="J14" s="3"/>
      <c r="K14" s="16"/>
      <c r="L14" s="14"/>
    </row>
    <row r="15" spans="1:12" ht="12.75">
      <c r="A15" s="2"/>
      <c r="B15" s="2" t="s">
        <v>37</v>
      </c>
      <c r="C15" s="3"/>
      <c r="D15" s="12"/>
      <c r="E15" s="12"/>
      <c r="F15" s="16" t="s">
        <v>22</v>
      </c>
      <c r="G15" s="13">
        <v>2747.65</v>
      </c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 t="s">
        <v>47</v>
      </c>
      <c r="B17" s="2" t="s">
        <v>48</v>
      </c>
      <c r="C17" s="3"/>
      <c r="D17" s="12" t="s">
        <v>38</v>
      </c>
      <c r="E17" s="12"/>
      <c r="F17" s="16" t="s">
        <v>29</v>
      </c>
      <c r="G17" s="13">
        <v>578.9</v>
      </c>
      <c r="H17" s="3"/>
      <c r="I17" s="3"/>
      <c r="J17" s="3"/>
      <c r="K17" s="12"/>
      <c r="L17" s="8"/>
    </row>
    <row r="18" spans="1:12" ht="12.75">
      <c r="A18" s="2"/>
      <c r="B18" s="2"/>
      <c r="C18" s="3"/>
      <c r="D18" s="12" t="s">
        <v>38</v>
      </c>
      <c r="E18" s="12"/>
      <c r="F18" s="16"/>
      <c r="G18" s="1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3"/>
      <c r="H19" s="3"/>
      <c r="I19" s="3"/>
      <c r="J19" s="3"/>
      <c r="K19" s="12"/>
      <c r="L19" s="8"/>
    </row>
    <row r="20" spans="1:12" ht="12.75">
      <c r="A20" s="2" t="s">
        <v>49</v>
      </c>
      <c r="B20" s="2" t="s">
        <v>50</v>
      </c>
      <c r="C20" s="3"/>
      <c r="D20" s="12" t="s">
        <v>32</v>
      </c>
      <c r="E20" s="12"/>
      <c r="F20" s="16" t="s">
        <v>29</v>
      </c>
      <c r="G20" s="13">
        <v>548.82</v>
      </c>
      <c r="H20" s="3" t="s">
        <v>51</v>
      </c>
      <c r="I20" s="3" t="s">
        <v>52</v>
      </c>
      <c r="J20" s="3">
        <v>0.1</v>
      </c>
      <c r="K20" s="12">
        <v>80</v>
      </c>
      <c r="L20" s="8">
        <v>8</v>
      </c>
    </row>
    <row r="21" spans="1:12" ht="12.75">
      <c r="A21" s="2"/>
      <c r="B21" s="2"/>
      <c r="C21" s="3"/>
      <c r="D21" s="12" t="s">
        <v>32</v>
      </c>
      <c r="E21" s="12"/>
      <c r="F21" s="16"/>
      <c r="G21" s="13"/>
      <c r="H21" s="3"/>
      <c r="I21" s="3"/>
      <c r="J21" s="3"/>
      <c r="K21" s="16" t="s">
        <v>22</v>
      </c>
      <c r="L21" s="14">
        <v>8</v>
      </c>
    </row>
    <row r="22" spans="1:12" ht="12.75">
      <c r="A22" s="2"/>
      <c r="B22" s="2"/>
      <c r="C22" s="3"/>
      <c r="D22" s="12"/>
      <c r="E22" s="12"/>
      <c r="F22" s="16"/>
      <c r="G22" s="13"/>
      <c r="H22" s="3"/>
      <c r="I22" s="3"/>
      <c r="J22" s="3"/>
      <c r="K22" s="16"/>
      <c r="L22" s="14"/>
    </row>
    <row r="23" spans="1:12" ht="12.75">
      <c r="A23" s="2" t="s">
        <v>53</v>
      </c>
      <c r="B23" s="2" t="s">
        <v>54</v>
      </c>
      <c r="C23" s="3"/>
      <c r="D23" s="12" t="s">
        <v>32</v>
      </c>
      <c r="E23" s="12"/>
      <c r="F23" s="16" t="s">
        <v>55</v>
      </c>
      <c r="G23" s="13">
        <v>1810.56</v>
      </c>
      <c r="H23" s="3"/>
      <c r="I23" s="3"/>
      <c r="J23" s="3"/>
      <c r="K23" s="16"/>
      <c r="L23" s="14"/>
    </row>
    <row r="24" spans="1:12" ht="12.75">
      <c r="A24" s="2"/>
      <c r="B24" s="2"/>
      <c r="C24" s="3"/>
      <c r="D24" s="12" t="s">
        <v>32</v>
      </c>
      <c r="E24" s="12"/>
      <c r="F24" s="16"/>
      <c r="G24" s="13"/>
      <c r="H24" s="3"/>
      <c r="I24" s="3"/>
      <c r="J24" s="3"/>
      <c r="K24" s="16"/>
      <c r="L24" s="14"/>
    </row>
    <row r="25" spans="1:12" ht="12.75">
      <c r="A25" s="2"/>
      <c r="B25" s="2"/>
      <c r="C25" s="3"/>
      <c r="D25" s="12"/>
      <c r="E25" s="12"/>
      <c r="F25" s="16"/>
      <c r="G25" s="13"/>
      <c r="H25" s="3"/>
      <c r="I25" s="3"/>
      <c r="J25" s="3"/>
      <c r="K25" s="16"/>
      <c r="L25" s="14"/>
    </row>
    <row r="26" spans="1:12" ht="12.75">
      <c r="A26" s="2" t="s">
        <v>56</v>
      </c>
      <c r="B26" s="2" t="s">
        <v>57</v>
      </c>
      <c r="C26" s="3"/>
      <c r="D26" s="12" t="s">
        <v>32</v>
      </c>
      <c r="E26" s="12"/>
      <c r="F26" s="16">
        <v>0.3</v>
      </c>
      <c r="G26" s="13">
        <v>274.41</v>
      </c>
      <c r="H26" s="3"/>
      <c r="I26" s="3"/>
      <c r="J26" s="3"/>
      <c r="K26" s="16"/>
      <c r="L26" s="14"/>
    </row>
    <row r="27" spans="1:12" ht="12.75">
      <c r="A27" s="2"/>
      <c r="B27" s="2"/>
      <c r="C27" s="3"/>
      <c r="D27" s="12" t="s">
        <v>32</v>
      </c>
      <c r="E27" s="12"/>
      <c r="F27" s="16"/>
      <c r="G27" s="13"/>
      <c r="H27" s="3"/>
      <c r="I27" s="3"/>
      <c r="J27" s="3"/>
      <c r="K27" s="16"/>
      <c r="L27" s="14"/>
    </row>
    <row r="28" spans="1:12" ht="12.75">
      <c r="A28" s="2"/>
      <c r="B28" s="2"/>
      <c r="C28" s="3"/>
      <c r="D28" s="12"/>
      <c r="E28" s="12"/>
      <c r="F28" s="16"/>
      <c r="G28" s="13"/>
      <c r="H28" s="3"/>
      <c r="I28" s="3"/>
      <c r="J28" s="3"/>
      <c r="K28" s="16"/>
      <c r="L28" s="14"/>
    </row>
    <row r="29" spans="1:12" ht="12.75">
      <c r="A29" s="2"/>
      <c r="B29" s="2"/>
      <c r="C29" s="3"/>
      <c r="D29" s="12"/>
      <c r="E29" s="12"/>
      <c r="F29" s="16"/>
      <c r="G29" s="13"/>
      <c r="H29" s="3"/>
      <c r="I29" s="3"/>
      <c r="J29" s="3"/>
      <c r="K29" s="16"/>
      <c r="L29" s="14"/>
    </row>
    <row r="30" spans="1:12" ht="12.75">
      <c r="A30" s="2"/>
      <c r="B30" s="2"/>
      <c r="C30" s="3"/>
      <c r="D30" s="12"/>
      <c r="E30" s="12"/>
      <c r="F30" s="16"/>
      <c r="G30" s="13"/>
      <c r="H30" s="3"/>
      <c r="I30" s="3"/>
      <c r="J30" s="3"/>
      <c r="K30" s="16"/>
      <c r="L30" s="14"/>
    </row>
    <row r="31" spans="1:12" ht="12.75">
      <c r="A31" s="2"/>
      <c r="B31" s="2"/>
      <c r="C31" s="3"/>
      <c r="D31" s="12"/>
      <c r="E31" s="12"/>
      <c r="F31" s="16"/>
      <c r="G31" s="13"/>
      <c r="H31" s="3"/>
      <c r="I31" s="3"/>
      <c r="J31" s="3"/>
      <c r="K31" s="16"/>
      <c r="L31" s="14"/>
    </row>
    <row r="32" spans="1:12" ht="12.75">
      <c r="A32" s="2"/>
      <c r="B32" s="2"/>
      <c r="C32" s="3"/>
      <c r="D32" s="12"/>
      <c r="E32" s="12"/>
      <c r="F32" s="16"/>
      <c r="G32" s="13"/>
      <c r="H32" s="3"/>
      <c r="I32" s="3"/>
      <c r="J32" s="3"/>
      <c r="K32" s="12"/>
      <c r="L32" s="8"/>
    </row>
    <row r="33" spans="1:12" ht="12.75">
      <c r="A33" s="2"/>
      <c r="B33" s="2"/>
      <c r="C33" s="13"/>
      <c r="D33" s="12"/>
      <c r="E33" s="12"/>
      <c r="F33" s="16"/>
      <c r="G33" s="13"/>
      <c r="H33" s="3"/>
      <c r="I33" s="3"/>
      <c r="J33" s="3"/>
      <c r="K33" s="12"/>
      <c r="L33" s="14"/>
    </row>
    <row r="35" spans="1:2" ht="12.75">
      <c r="A35" t="s">
        <v>27</v>
      </c>
      <c r="B35">
        <v>5968.34</v>
      </c>
    </row>
    <row r="36" spans="1:2" ht="12.75">
      <c r="A36" t="s">
        <v>24</v>
      </c>
      <c r="B36">
        <v>-11952.27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14.875" style="0" customWidth="1"/>
    <col min="2" max="2" width="12.00390625" style="0" customWidth="1"/>
    <col min="3" max="3" width="13.75390625" style="4" customWidth="1"/>
    <col min="4" max="4" width="11.625" style="11" customWidth="1"/>
    <col min="5" max="5" width="17.375" style="11" customWidth="1"/>
    <col min="6" max="6" width="18.25390625" style="11" customWidth="1"/>
    <col min="7" max="7" width="15.625" style="4" customWidth="1"/>
    <col min="8" max="8" width="15.375" style="4" customWidth="1"/>
    <col min="9" max="9" width="9.125" style="4" customWidth="1"/>
    <col min="10" max="10" width="12.375" style="4" customWidth="1"/>
    <col min="11" max="11" width="10.75390625" style="11" customWidth="1"/>
    <col min="12" max="12" width="14.375" style="9" customWidth="1"/>
  </cols>
  <sheetData>
    <row r="1" spans="1:6" ht="20.25" customHeight="1">
      <c r="A1" s="1"/>
      <c r="F1" s="17">
        <v>41729</v>
      </c>
    </row>
    <row r="2" ht="20.25" customHeight="1">
      <c r="A2" s="1" t="s">
        <v>21</v>
      </c>
    </row>
    <row r="3" spans="3:12" ht="12.75">
      <c r="C3" s="3" t="s">
        <v>0</v>
      </c>
      <c r="D3" s="12" t="s">
        <v>1</v>
      </c>
      <c r="E3" s="12" t="s">
        <v>2</v>
      </c>
      <c r="F3" s="6" t="s">
        <v>3</v>
      </c>
      <c r="I3" s="11"/>
      <c r="J3" s="9"/>
      <c r="K3"/>
      <c r="L3"/>
    </row>
    <row r="4" spans="3:12" ht="12.75">
      <c r="C4" s="3" t="s">
        <v>4</v>
      </c>
      <c r="D4" s="12"/>
      <c r="E4" s="12"/>
      <c r="F4" s="6" t="s">
        <v>4</v>
      </c>
      <c r="I4" s="11"/>
      <c r="J4" s="9"/>
      <c r="K4"/>
      <c r="L4"/>
    </row>
    <row r="5" spans="1:12" ht="12.75">
      <c r="A5" s="2" t="s">
        <v>5</v>
      </c>
      <c r="B5" s="2" t="s">
        <v>7</v>
      </c>
      <c r="C5" s="3">
        <v>3497.64</v>
      </c>
      <c r="D5" s="12">
        <v>4810.11</v>
      </c>
      <c r="E5" s="12">
        <v>3907.9</v>
      </c>
      <c r="F5" s="12">
        <v>4399.85</v>
      </c>
      <c r="H5" s="4" t="s">
        <v>40</v>
      </c>
      <c r="I5" s="11">
        <v>14786.27</v>
      </c>
      <c r="J5" s="9"/>
      <c r="K5"/>
      <c r="L5"/>
    </row>
    <row r="6" spans="2:12" ht="12.75">
      <c r="B6" s="2" t="s">
        <v>6</v>
      </c>
      <c r="C6" s="3">
        <v>0</v>
      </c>
      <c r="D6" s="12">
        <v>0</v>
      </c>
      <c r="E6" s="12">
        <v>0</v>
      </c>
      <c r="F6" s="3">
        <v>0</v>
      </c>
      <c r="I6" s="11"/>
      <c r="J6" s="9"/>
      <c r="K6"/>
      <c r="L6"/>
    </row>
    <row r="7" spans="2:12" ht="12.75">
      <c r="B7" s="2" t="s">
        <v>8</v>
      </c>
      <c r="C7" s="3">
        <f>SUM(C5:C6)</f>
        <v>3497.64</v>
      </c>
      <c r="D7" s="12">
        <f>SUM(D5:D6)</f>
        <v>4810.11</v>
      </c>
      <c r="E7" s="12">
        <f>SUM(E5:E6)</f>
        <v>3907.9</v>
      </c>
      <c r="F7" s="12">
        <f>SUM(F5:F6)</f>
        <v>4399.85</v>
      </c>
      <c r="I7" s="11"/>
      <c r="J7" s="9"/>
      <c r="K7"/>
      <c r="L7"/>
    </row>
    <row r="8" spans="2:3" ht="12.75">
      <c r="B8" s="20" t="s">
        <v>26</v>
      </c>
      <c r="C8">
        <v>-11952.27</v>
      </c>
    </row>
    <row r="10" spans="1:12" ht="12.75">
      <c r="A10" s="35" t="s">
        <v>42</v>
      </c>
      <c r="B10" s="37" t="s">
        <v>9</v>
      </c>
      <c r="C10" s="38"/>
      <c r="D10" s="41" t="s">
        <v>10</v>
      </c>
      <c r="E10" s="42"/>
      <c r="F10" s="42"/>
      <c r="G10" s="43"/>
      <c r="H10" s="41" t="s">
        <v>15</v>
      </c>
      <c r="I10" s="42"/>
      <c r="J10" s="42"/>
      <c r="K10" s="42"/>
      <c r="L10" s="43"/>
    </row>
    <row r="11" spans="1:12" ht="22.5" customHeight="1">
      <c r="A11" s="36"/>
      <c r="B11" s="39"/>
      <c r="C11" s="40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2" t="s">
        <v>36</v>
      </c>
      <c r="C13" s="3"/>
      <c r="D13" s="12"/>
      <c r="E13" s="12" t="s">
        <v>41</v>
      </c>
      <c r="F13" s="16"/>
      <c r="G13" s="13"/>
      <c r="H13" s="3"/>
      <c r="I13" s="3"/>
      <c r="J13" s="3"/>
      <c r="K13" s="16"/>
      <c r="L13" s="14"/>
    </row>
    <row r="14" spans="1:12" ht="12.75">
      <c r="A14" s="2"/>
      <c r="B14" s="2" t="s">
        <v>37</v>
      </c>
      <c r="C14" s="3"/>
      <c r="D14" s="12"/>
      <c r="E14" s="12"/>
      <c r="F14" s="16" t="s">
        <v>22</v>
      </c>
      <c r="G14" s="13">
        <v>2747.65</v>
      </c>
      <c r="H14" s="3"/>
      <c r="I14" s="3"/>
      <c r="J14" s="3"/>
      <c r="K14" s="12"/>
      <c r="L14" s="8"/>
    </row>
    <row r="15" spans="1:12" ht="12.75">
      <c r="A15" s="2"/>
      <c r="B15" s="2"/>
      <c r="C15" s="13"/>
      <c r="D15" s="12"/>
      <c r="E15" s="12"/>
      <c r="F15" s="16"/>
      <c r="G15" s="13"/>
      <c r="H15" s="3"/>
      <c r="I15" s="3"/>
      <c r="J15" s="3"/>
      <c r="K15" s="12"/>
      <c r="L15" s="14"/>
    </row>
    <row r="16" spans="1:12" ht="12.75">
      <c r="A16" s="2"/>
      <c r="B16" s="2"/>
      <c r="C16" s="3"/>
      <c r="D16" s="12"/>
      <c r="E16" s="12"/>
      <c r="F16" s="12"/>
      <c r="G16" s="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2" ht="15.75" customHeight="1">
      <c r="A18" s="31" t="s">
        <v>33</v>
      </c>
      <c r="B18">
        <v>2747.65</v>
      </c>
    </row>
    <row r="19" spans="1:2" ht="15.75" customHeight="1">
      <c r="A19" t="s">
        <v>34</v>
      </c>
      <c r="B19">
        <v>-10792.02</v>
      </c>
    </row>
  </sheetData>
  <sheetProtection/>
  <mergeCells count="4">
    <mergeCell ref="A10:A11"/>
    <mergeCell ref="B10:C11"/>
    <mergeCell ref="H10:L10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4" sqref="A14:IV15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6.00390625" style="9" customWidth="1"/>
    <col min="4" max="4" width="11.375" style="0" customWidth="1"/>
    <col min="5" max="5" width="16.875" style="0" customWidth="1"/>
    <col min="6" max="6" width="17.875" style="9" customWidth="1"/>
    <col min="7" max="7" width="15.75390625" style="0" customWidth="1"/>
    <col min="8" max="8" width="15.75390625" style="9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11" t="s">
        <v>58</v>
      </c>
      <c r="G1" s="4"/>
      <c r="H1" s="11"/>
      <c r="I1" s="4"/>
      <c r="J1" s="4"/>
      <c r="K1" s="11"/>
      <c r="L1" s="9"/>
    </row>
    <row r="2" spans="1:12" ht="20.25" customHeight="1">
      <c r="A2" s="1" t="s">
        <v>21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4399.85</v>
      </c>
      <c r="D5" s="12">
        <v>4810.11</v>
      </c>
      <c r="E5" s="3">
        <v>6454.85</v>
      </c>
      <c r="F5" s="12">
        <v>2755.11</v>
      </c>
      <c r="G5" s="4"/>
      <c r="H5" s="4" t="s">
        <v>40</v>
      </c>
      <c r="I5" s="11">
        <v>15472.46</v>
      </c>
      <c r="J5" s="9"/>
    </row>
    <row r="6" spans="2:10" ht="12.75">
      <c r="B6" s="2" t="s">
        <v>6</v>
      </c>
      <c r="C6" s="3">
        <v>0</v>
      </c>
      <c r="D6" s="3">
        <v>0</v>
      </c>
      <c r="E6" s="3">
        <v>0</v>
      </c>
      <c r="F6" s="12"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4399.85</v>
      </c>
      <c r="D7" s="12">
        <f>SUM(D5:D6)</f>
        <v>4810.11</v>
      </c>
      <c r="E7" s="3">
        <f>SUM(E5:E6)</f>
        <v>6454.85</v>
      </c>
      <c r="F7" s="12">
        <f>SUM(F5:F6)</f>
        <v>2755.11</v>
      </c>
      <c r="G7" s="4"/>
      <c r="H7" s="4"/>
      <c r="I7" s="11"/>
      <c r="J7" s="9"/>
    </row>
    <row r="8" spans="2:10" ht="12.75">
      <c r="B8" s="26" t="s">
        <v>26</v>
      </c>
      <c r="C8">
        <v>-10792.02</v>
      </c>
      <c r="D8" s="29"/>
      <c r="E8" s="30"/>
      <c r="F8" s="28"/>
      <c r="G8" s="4"/>
      <c r="H8" s="4"/>
      <c r="I8" s="11"/>
      <c r="J8" s="9"/>
    </row>
    <row r="9" spans="2:12" ht="12.75">
      <c r="B9" s="26"/>
      <c r="C9"/>
      <c r="D9" s="26"/>
      <c r="E9" s="4"/>
      <c r="F9" s="11"/>
      <c r="G9" s="4"/>
      <c r="H9" s="11"/>
      <c r="I9" s="4"/>
      <c r="J9" s="4"/>
      <c r="K9" s="11"/>
      <c r="L9" s="9"/>
    </row>
    <row r="10" spans="1:12" ht="12.75">
      <c r="A10" s="35" t="s">
        <v>42</v>
      </c>
      <c r="B10" s="37" t="s">
        <v>9</v>
      </c>
      <c r="C10" s="38"/>
      <c r="D10" s="41" t="s">
        <v>10</v>
      </c>
      <c r="E10" s="42"/>
      <c r="F10" s="42"/>
      <c r="G10" s="43"/>
      <c r="H10" s="41" t="s">
        <v>15</v>
      </c>
      <c r="I10" s="42"/>
      <c r="J10" s="42"/>
      <c r="K10" s="42"/>
      <c r="L10" s="43"/>
    </row>
    <row r="11" spans="1:12" ht="22.5" customHeight="1">
      <c r="A11" s="36"/>
      <c r="B11" s="39"/>
      <c r="C11" s="40"/>
      <c r="D11" s="3" t="s">
        <v>11</v>
      </c>
      <c r="E11" s="3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15"/>
      <c r="B12" s="41"/>
      <c r="C12" s="43"/>
      <c r="D12" s="3"/>
      <c r="E12" s="3"/>
      <c r="F12" s="12"/>
      <c r="G12" s="3"/>
      <c r="H12" s="12"/>
      <c r="I12" s="3"/>
      <c r="J12" s="3"/>
      <c r="K12" s="12"/>
      <c r="L12" s="8"/>
    </row>
    <row r="13" spans="1:12" ht="12.75">
      <c r="A13" s="2"/>
      <c r="B13" s="2"/>
      <c r="C13" s="12"/>
      <c r="D13" s="3"/>
      <c r="E13" s="3"/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36</v>
      </c>
      <c r="C14" s="3"/>
      <c r="D14" s="12"/>
      <c r="E14" s="12" t="s">
        <v>41</v>
      </c>
      <c r="F14" s="16"/>
      <c r="G14" s="13"/>
      <c r="H14" s="3"/>
      <c r="I14" s="3"/>
      <c r="J14" s="3"/>
      <c r="K14" s="16"/>
      <c r="L14" s="14"/>
    </row>
    <row r="15" spans="1:12" ht="12.75">
      <c r="A15" s="2"/>
      <c r="B15" s="2" t="s">
        <v>37</v>
      </c>
      <c r="C15" s="3"/>
      <c r="D15" s="12"/>
      <c r="E15" s="12"/>
      <c r="F15" s="16" t="s">
        <v>22</v>
      </c>
      <c r="G15" s="13">
        <v>2747.65</v>
      </c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 t="s">
        <v>59</v>
      </c>
      <c r="B17" s="2" t="s">
        <v>60</v>
      </c>
      <c r="C17" s="3"/>
      <c r="D17" s="12" t="s">
        <v>61</v>
      </c>
      <c r="E17" s="12"/>
      <c r="F17" s="16" t="s">
        <v>62</v>
      </c>
      <c r="G17" s="16">
        <v>3144</v>
      </c>
      <c r="H17" s="3" t="s">
        <v>63</v>
      </c>
      <c r="I17" s="3" t="s">
        <v>52</v>
      </c>
      <c r="J17" s="3">
        <v>1</v>
      </c>
      <c r="K17" s="12">
        <v>200</v>
      </c>
      <c r="L17" s="8">
        <v>200</v>
      </c>
    </row>
    <row r="18" spans="1:12" ht="12.75">
      <c r="A18" s="2"/>
      <c r="B18" s="2"/>
      <c r="C18" s="3"/>
      <c r="D18" s="12" t="s">
        <v>38</v>
      </c>
      <c r="E18" s="12"/>
      <c r="F18" s="16"/>
      <c r="G18" s="16"/>
      <c r="H18" s="3"/>
      <c r="I18" s="3"/>
      <c r="J18" s="3"/>
      <c r="K18" s="16" t="s">
        <v>22</v>
      </c>
      <c r="L18" s="14">
        <v>200</v>
      </c>
    </row>
    <row r="19" spans="1:12" ht="12.75">
      <c r="A19" s="2"/>
      <c r="B19" s="2"/>
      <c r="C19" s="13"/>
      <c r="D19" s="12"/>
      <c r="E19" s="12"/>
      <c r="F19" s="16"/>
      <c r="G19" s="16"/>
      <c r="H19" s="3"/>
      <c r="I19" s="3"/>
      <c r="J19" s="3"/>
      <c r="K19" s="12"/>
      <c r="L19" s="14"/>
    </row>
    <row r="20" spans="1:12" ht="12.75">
      <c r="A20" s="2" t="s">
        <v>64</v>
      </c>
      <c r="B20" s="2" t="s">
        <v>65</v>
      </c>
      <c r="C20" s="13"/>
      <c r="D20" s="12" t="s">
        <v>32</v>
      </c>
      <c r="E20" s="12"/>
      <c r="F20" s="16">
        <v>0.3</v>
      </c>
      <c r="G20" s="16">
        <v>790.5</v>
      </c>
      <c r="H20" s="3" t="s">
        <v>66</v>
      </c>
      <c r="I20" s="3" t="s">
        <v>67</v>
      </c>
      <c r="J20" s="3">
        <v>1.05</v>
      </c>
      <c r="K20" s="12">
        <v>450</v>
      </c>
      <c r="L20" s="32">
        <v>472.5</v>
      </c>
    </row>
    <row r="21" spans="1:12" ht="12.75">
      <c r="A21" s="2"/>
      <c r="B21" s="2"/>
      <c r="C21" s="13"/>
      <c r="D21" s="12" t="s">
        <v>32</v>
      </c>
      <c r="E21" s="12"/>
      <c r="F21" s="16"/>
      <c r="G21" s="16"/>
      <c r="H21" s="3" t="s">
        <v>68</v>
      </c>
      <c r="I21" s="3" t="s">
        <v>67</v>
      </c>
      <c r="J21" s="3">
        <v>6</v>
      </c>
      <c r="K21" s="12">
        <v>5</v>
      </c>
      <c r="L21" s="32">
        <v>30</v>
      </c>
    </row>
    <row r="22" spans="1:12" ht="12.75">
      <c r="A22" s="2"/>
      <c r="B22" s="2"/>
      <c r="C22" s="13"/>
      <c r="D22" s="12"/>
      <c r="E22" s="12"/>
      <c r="F22" s="16"/>
      <c r="G22" s="16"/>
      <c r="H22" s="3" t="s">
        <v>51</v>
      </c>
      <c r="I22" s="3" t="s">
        <v>52</v>
      </c>
      <c r="J22" s="3">
        <v>0.1</v>
      </c>
      <c r="K22" s="12">
        <v>50</v>
      </c>
      <c r="L22" s="32">
        <v>5</v>
      </c>
    </row>
    <row r="23" spans="1:12" ht="12.75">
      <c r="A23" s="2"/>
      <c r="B23" s="2"/>
      <c r="C23" s="13"/>
      <c r="D23" s="12"/>
      <c r="E23" s="12"/>
      <c r="F23" s="16"/>
      <c r="G23" s="16"/>
      <c r="H23" s="3"/>
      <c r="I23" s="3"/>
      <c r="J23" s="3"/>
      <c r="K23" s="16" t="s">
        <v>22</v>
      </c>
      <c r="L23" s="14">
        <f>SUM(L20:L22)</f>
        <v>507.5</v>
      </c>
    </row>
    <row r="24" spans="1:12" ht="12.75">
      <c r="A24" s="2"/>
      <c r="B24" s="2"/>
      <c r="C24" s="13"/>
      <c r="D24" s="12"/>
      <c r="E24" s="12"/>
      <c r="F24" s="16"/>
      <c r="G24" s="16"/>
      <c r="H24" s="3"/>
      <c r="I24" s="3"/>
      <c r="J24" s="3"/>
      <c r="K24" s="12"/>
      <c r="L24" s="14"/>
    </row>
    <row r="25" spans="1:12" ht="12.75">
      <c r="A25" s="2"/>
      <c r="B25" s="2"/>
      <c r="C25" s="13"/>
      <c r="D25" s="12"/>
      <c r="E25" s="12"/>
      <c r="F25" s="16"/>
      <c r="G25" s="16"/>
      <c r="H25" s="3"/>
      <c r="I25" s="3"/>
      <c r="J25" s="3"/>
      <c r="K25" s="12"/>
      <c r="L25" s="14"/>
    </row>
    <row r="26" spans="1:12" ht="12.75">
      <c r="A26" s="2"/>
      <c r="B26" s="2"/>
      <c r="C26" s="3"/>
      <c r="D26" s="12"/>
      <c r="E26" s="12"/>
      <c r="F26" s="16"/>
      <c r="G26" s="16"/>
      <c r="H26" s="12"/>
      <c r="I26" s="3"/>
      <c r="J26" s="3"/>
      <c r="K26" s="12"/>
      <c r="L26" s="8"/>
    </row>
    <row r="27" spans="1:12" ht="12.75">
      <c r="A27" s="2"/>
      <c r="B27" s="2"/>
      <c r="C27" s="3"/>
      <c r="D27" s="12"/>
      <c r="E27" s="12"/>
      <c r="F27" s="16"/>
      <c r="G27" s="16"/>
      <c r="H27" s="12"/>
      <c r="I27" s="3"/>
      <c r="J27" s="3"/>
      <c r="K27" s="12"/>
      <c r="L27" s="8"/>
    </row>
    <row r="28" spans="1:12" ht="12.75">
      <c r="A28" s="2"/>
      <c r="B28" s="2"/>
      <c r="C28" s="12"/>
      <c r="D28" s="3"/>
      <c r="E28" s="3"/>
      <c r="F28" s="12"/>
      <c r="G28" s="12"/>
      <c r="H28" s="12"/>
      <c r="I28" s="3"/>
      <c r="J28" s="3"/>
      <c r="K28" s="12"/>
      <c r="L28" s="8"/>
    </row>
    <row r="29" spans="1:2" ht="15">
      <c r="A29" s="21" t="s">
        <v>25</v>
      </c>
      <c r="B29" s="21">
        <v>7389.65</v>
      </c>
    </row>
    <row r="30" spans="1:2" ht="15.75">
      <c r="A30" s="21" t="s">
        <v>35</v>
      </c>
      <c r="B30" s="22">
        <v>-11726.82</v>
      </c>
    </row>
  </sheetData>
  <sheetProtection/>
  <mergeCells count="5">
    <mergeCell ref="H10:L10"/>
    <mergeCell ref="B12:C12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13.125" style="0" customWidth="1"/>
    <col min="2" max="2" width="13.875" style="0" customWidth="1"/>
    <col min="3" max="3" width="17.125" style="0" customWidth="1"/>
    <col min="4" max="4" width="12.875" style="0" customWidth="1"/>
    <col min="5" max="5" width="16.625" style="0" customWidth="1"/>
    <col min="6" max="6" width="18.00390625" style="0" customWidth="1"/>
    <col min="7" max="7" width="16.75390625" style="0" customWidth="1"/>
    <col min="8" max="8" width="15.00390625" style="9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41790</v>
      </c>
      <c r="G1" s="4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2755.11</v>
      </c>
      <c r="D5" s="12">
        <v>4810.11</v>
      </c>
      <c r="E5" s="3">
        <v>5562.23</v>
      </c>
      <c r="F5" s="12">
        <v>2002.99</v>
      </c>
      <c r="G5" s="4"/>
      <c r="H5" s="4" t="s">
        <v>40</v>
      </c>
      <c r="I5" s="11">
        <v>16063.77</v>
      </c>
      <c r="J5" s="9"/>
    </row>
    <row r="6" spans="2:10" ht="12.75">
      <c r="B6" s="2" t="s">
        <v>6</v>
      </c>
      <c r="C6" s="12">
        <v>0</v>
      </c>
      <c r="D6" s="3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2755.11</v>
      </c>
      <c r="D7" s="12">
        <f>SUM(D5:D6)</f>
        <v>4810.11</v>
      </c>
      <c r="E7" s="3">
        <f>SUM(E5:E6)</f>
        <v>5562.23</v>
      </c>
      <c r="F7" s="12">
        <f>SUM(F5:F6)</f>
        <v>2002.99</v>
      </c>
      <c r="G7" s="4"/>
      <c r="H7" s="4"/>
      <c r="I7" s="11"/>
      <c r="J7" s="9"/>
    </row>
    <row r="8" spans="2:12" ht="15.75">
      <c r="B8" s="20" t="s">
        <v>28</v>
      </c>
      <c r="C8" s="22">
        <v>-11726.82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6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5" t="s">
        <v>42</v>
      </c>
      <c r="B10" s="37" t="s">
        <v>9</v>
      </c>
      <c r="C10" s="38"/>
      <c r="D10" s="41" t="s">
        <v>10</v>
      </c>
      <c r="E10" s="42"/>
      <c r="F10" s="42"/>
      <c r="G10" s="43"/>
      <c r="H10" s="41" t="s">
        <v>15</v>
      </c>
      <c r="I10" s="42"/>
      <c r="J10" s="42"/>
      <c r="K10" s="42"/>
      <c r="L10" s="43"/>
    </row>
    <row r="11" spans="1:12" ht="22.5" customHeight="1">
      <c r="A11" s="36"/>
      <c r="B11" s="39"/>
      <c r="C11" s="40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" t="s">
        <v>36</v>
      </c>
      <c r="C13" s="3"/>
      <c r="D13" s="12"/>
      <c r="E13" s="12" t="s">
        <v>41</v>
      </c>
      <c r="F13" s="16"/>
      <c r="G13" s="13"/>
      <c r="H13" s="3"/>
      <c r="I13" s="3"/>
      <c r="J13" s="3"/>
      <c r="K13" s="16"/>
      <c r="L13" s="14"/>
    </row>
    <row r="14" spans="1:12" ht="12.75">
      <c r="A14" s="2"/>
      <c r="B14" s="2" t="s">
        <v>37</v>
      </c>
      <c r="C14" s="3"/>
      <c r="D14" s="12"/>
      <c r="E14" s="12"/>
      <c r="F14" s="16" t="s">
        <v>22</v>
      </c>
      <c r="G14" s="13">
        <v>2747.65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 t="s">
        <v>69</v>
      </c>
      <c r="B16" s="2" t="s">
        <v>70</v>
      </c>
      <c r="C16" s="3"/>
      <c r="D16" s="12" t="s">
        <v>71</v>
      </c>
      <c r="E16" s="12"/>
      <c r="F16" s="16">
        <v>7</v>
      </c>
      <c r="G16" s="13">
        <v>4667</v>
      </c>
      <c r="H16" s="3" t="s">
        <v>72</v>
      </c>
      <c r="I16" s="3" t="s">
        <v>73</v>
      </c>
      <c r="J16" s="3">
        <v>12</v>
      </c>
      <c r="K16" s="12">
        <v>180</v>
      </c>
      <c r="L16" s="8">
        <v>2160</v>
      </c>
    </row>
    <row r="17" spans="1:12" ht="12.75">
      <c r="A17" s="2"/>
      <c r="B17" s="2"/>
      <c r="C17" s="3"/>
      <c r="D17" s="12" t="s">
        <v>38</v>
      </c>
      <c r="E17" s="12"/>
      <c r="F17" s="16"/>
      <c r="G17" s="13"/>
      <c r="H17" s="3" t="s">
        <v>74</v>
      </c>
      <c r="I17" s="3" t="s">
        <v>75</v>
      </c>
      <c r="J17" s="3">
        <v>8</v>
      </c>
      <c r="K17" s="12">
        <v>20</v>
      </c>
      <c r="L17" s="8">
        <v>160</v>
      </c>
    </row>
    <row r="18" spans="1:12" ht="12.75">
      <c r="A18" s="2"/>
      <c r="B18" s="2"/>
      <c r="C18" s="3"/>
      <c r="D18" s="12"/>
      <c r="E18" s="12"/>
      <c r="F18" s="16"/>
      <c r="G18" s="13"/>
      <c r="H18" s="3" t="s">
        <v>76</v>
      </c>
      <c r="I18" s="3" t="s">
        <v>75</v>
      </c>
      <c r="J18" s="3">
        <v>2</v>
      </c>
      <c r="K18" s="12">
        <v>245</v>
      </c>
      <c r="L18" s="8">
        <v>490</v>
      </c>
    </row>
    <row r="19" spans="1:12" ht="12.75">
      <c r="A19" s="2"/>
      <c r="B19" s="2"/>
      <c r="C19" s="3"/>
      <c r="D19" s="12"/>
      <c r="E19" s="12"/>
      <c r="F19" s="16"/>
      <c r="G19" s="13"/>
      <c r="H19" s="3" t="s">
        <v>77</v>
      </c>
      <c r="I19" s="3" t="s">
        <v>75</v>
      </c>
      <c r="J19" s="3">
        <v>2</v>
      </c>
      <c r="K19" s="12">
        <v>20</v>
      </c>
      <c r="L19" s="8">
        <v>40</v>
      </c>
    </row>
    <row r="20" spans="1:12" ht="12.75">
      <c r="A20" s="2"/>
      <c r="B20" s="2"/>
      <c r="C20" s="3"/>
      <c r="D20" s="12"/>
      <c r="E20" s="12"/>
      <c r="F20" s="16"/>
      <c r="G20" s="13"/>
      <c r="H20" s="3" t="s">
        <v>78</v>
      </c>
      <c r="I20" s="3" t="s">
        <v>75</v>
      </c>
      <c r="J20" s="3">
        <v>8</v>
      </c>
      <c r="K20" s="12">
        <v>11</v>
      </c>
      <c r="L20" s="8">
        <v>88</v>
      </c>
    </row>
    <row r="21" spans="1:12" ht="12.75">
      <c r="A21" s="2"/>
      <c r="B21" s="2"/>
      <c r="C21" s="3"/>
      <c r="D21" s="12"/>
      <c r="E21" s="12"/>
      <c r="F21" s="16"/>
      <c r="G21" s="13"/>
      <c r="H21" s="3" t="s">
        <v>79</v>
      </c>
      <c r="I21" s="3" t="s">
        <v>75</v>
      </c>
      <c r="J21" s="3">
        <v>1</v>
      </c>
      <c r="K21" s="12">
        <v>87</v>
      </c>
      <c r="L21" s="8">
        <v>87</v>
      </c>
    </row>
    <row r="22" spans="1:12" ht="12.75">
      <c r="A22" s="2"/>
      <c r="B22" s="2"/>
      <c r="C22" s="3"/>
      <c r="D22" s="12"/>
      <c r="E22" s="12"/>
      <c r="F22" s="16"/>
      <c r="G22" s="13"/>
      <c r="H22" s="3" t="s">
        <v>80</v>
      </c>
      <c r="I22" s="3" t="s">
        <v>75</v>
      </c>
      <c r="J22" s="3">
        <v>1</v>
      </c>
      <c r="K22" s="12">
        <v>25</v>
      </c>
      <c r="L22" s="8">
        <v>25</v>
      </c>
    </row>
    <row r="23" spans="1:12" ht="12.75">
      <c r="A23" s="2"/>
      <c r="B23" s="2"/>
      <c r="C23" s="3"/>
      <c r="D23" s="12"/>
      <c r="E23" s="12"/>
      <c r="F23" s="16"/>
      <c r="G23" s="13"/>
      <c r="H23" s="3" t="s">
        <v>81</v>
      </c>
      <c r="I23" s="3" t="s">
        <v>75</v>
      </c>
      <c r="J23" s="3">
        <v>1</v>
      </c>
      <c r="K23" s="12">
        <v>110</v>
      </c>
      <c r="L23" s="8">
        <v>110</v>
      </c>
    </row>
    <row r="24" spans="1:12" ht="12.75">
      <c r="A24" s="2"/>
      <c r="B24" s="2"/>
      <c r="C24" s="3"/>
      <c r="D24" s="12"/>
      <c r="E24" s="12"/>
      <c r="F24" s="16"/>
      <c r="G24" s="13"/>
      <c r="H24" s="3"/>
      <c r="I24" s="3"/>
      <c r="J24" s="3"/>
      <c r="K24" s="16" t="s">
        <v>22</v>
      </c>
      <c r="L24" s="14">
        <f>SUM(L16:L23)</f>
        <v>3160</v>
      </c>
    </row>
    <row r="25" spans="1:12" ht="12.75">
      <c r="A25" s="2"/>
      <c r="B25" s="2"/>
      <c r="C25" s="3"/>
      <c r="D25" s="12"/>
      <c r="E25" s="12"/>
      <c r="F25" s="16"/>
      <c r="G25" s="13"/>
      <c r="H25" s="3"/>
      <c r="I25" s="3"/>
      <c r="J25" s="3"/>
      <c r="K25" s="12"/>
      <c r="L25" s="8"/>
    </row>
    <row r="26" spans="1:12" ht="12.75">
      <c r="A26" s="2" t="s">
        <v>82</v>
      </c>
      <c r="B26" s="2" t="s">
        <v>83</v>
      </c>
      <c r="C26" s="3"/>
      <c r="D26" s="12" t="s">
        <v>38</v>
      </c>
      <c r="E26" s="12"/>
      <c r="F26" s="16" t="s">
        <v>29</v>
      </c>
      <c r="G26" s="13">
        <v>1159</v>
      </c>
      <c r="H26" s="3" t="s">
        <v>84</v>
      </c>
      <c r="I26" s="3" t="s">
        <v>75</v>
      </c>
      <c r="J26" s="3">
        <v>1</v>
      </c>
      <c r="K26" s="12">
        <v>35</v>
      </c>
      <c r="L26" s="8">
        <v>35</v>
      </c>
    </row>
    <row r="27" spans="1:12" ht="12.75">
      <c r="A27" s="2"/>
      <c r="B27" s="2"/>
      <c r="C27" s="13"/>
      <c r="D27" s="12" t="s">
        <v>38</v>
      </c>
      <c r="E27" s="12"/>
      <c r="F27" s="16"/>
      <c r="G27" s="13"/>
      <c r="H27" s="3"/>
      <c r="I27" s="3"/>
      <c r="J27" s="3"/>
      <c r="K27" s="16" t="s">
        <v>22</v>
      </c>
      <c r="L27" s="14">
        <v>35</v>
      </c>
    </row>
    <row r="28" spans="1:12" ht="12.75">
      <c r="A28" s="2"/>
      <c r="B28" s="2"/>
      <c r="C28" s="3"/>
      <c r="D28" s="12"/>
      <c r="E28" s="12"/>
      <c r="F28" s="16"/>
      <c r="G28" s="13"/>
      <c r="H28" s="3"/>
      <c r="I28" s="3"/>
      <c r="J28" s="3"/>
      <c r="K28" s="12"/>
      <c r="L28" s="8"/>
    </row>
    <row r="29" spans="1:12" ht="12.75">
      <c r="A29" s="2"/>
      <c r="B29" s="2"/>
      <c r="C29" s="3"/>
      <c r="D29" s="12"/>
      <c r="E29" s="12"/>
      <c r="F29" s="16"/>
      <c r="G29" s="13"/>
      <c r="H29" s="3"/>
      <c r="I29" s="3"/>
      <c r="J29" s="3"/>
      <c r="K29" s="12"/>
      <c r="L29" s="8"/>
    </row>
    <row r="30" spans="1:12" ht="12.75">
      <c r="A30" s="23"/>
      <c r="B30" s="2"/>
      <c r="C30" s="3"/>
      <c r="D30" s="3"/>
      <c r="E30" s="3"/>
      <c r="F30" s="3"/>
      <c r="G30" s="3"/>
      <c r="H30" s="12"/>
      <c r="I30" s="3"/>
      <c r="J30" s="3"/>
      <c r="K30" s="12"/>
      <c r="L30" s="8"/>
    </row>
    <row r="31" spans="1:2" ht="12.75">
      <c r="A31" t="s">
        <v>25</v>
      </c>
      <c r="B31">
        <v>11768.65</v>
      </c>
    </row>
    <row r="32" spans="1:2" ht="12.75">
      <c r="A32" t="s">
        <v>28</v>
      </c>
      <c r="B32">
        <v>-17933.24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7.125" style="0" customWidth="1"/>
    <col min="2" max="2" width="12.25390625" style="0" customWidth="1"/>
    <col min="3" max="3" width="14.75390625" style="0" customWidth="1"/>
    <col min="4" max="4" width="11.125" style="0" customWidth="1"/>
    <col min="5" max="5" width="17.25390625" style="9" customWidth="1"/>
    <col min="6" max="6" width="17.875" style="0" customWidth="1"/>
    <col min="7" max="7" width="15.25390625" style="9" customWidth="1"/>
    <col min="8" max="8" width="16.87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>
        <v>41820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2002.99</v>
      </c>
      <c r="D5" s="12">
        <v>4810.11</v>
      </c>
      <c r="E5" s="12">
        <v>4210.49</v>
      </c>
      <c r="F5" s="12">
        <v>2602.61</v>
      </c>
      <c r="G5" s="4"/>
      <c r="H5" s="4" t="s">
        <v>40</v>
      </c>
      <c r="I5" s="11">
        <v>16511.37</v>
      </c>
      <c r="J5" s="9"/>
    </row>
    <row r="6" spans="2:10" ht="12.75">
      <c r="B6" s="2" t="s">
        <v>6</v>
      </c>
      <c r="C6" s="12">
        <v>0</v>
      </c>
      <c r="D6" s="3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2002.99</v>
      </c>
      <c r="D7" s="12">
        <f>SUM(D5:D6)</f>
        <v>4810.11</v>
      </c>
      <c r="E7" s="12">
        <f>SUM(E5:E6)</f>
        <v>4210.49</v>
      </c>
      <c r="F7" s="12">
        <f>SUM(F5:F6)</f>
        <v>2602.61</v>
      </c>
      <c r="G7" s="4"/>
      <c r="H7" s="4"/>
      <c r="I7" s="11"/>
      <c r="J7" s="9"/>
    </row>
    <row r="8" spans="2:10" ht="12.75">
      <c r="B8" s="20" t="s">
        <v>26</v>
      </c>
      <c r="C8">
        <v>-17933.24</v>
      </c>
      <c r="D8" s="28"/>
      <c r="E8" s="28"/>
      <c r="F8" s="28"/>
      <c r="G8" s="4"/>
      <c r="H8" s="4"/>
      <c r="I8" s="11"/>
      <c r="J8" s="9"/>
    </row>
    <row r="9" spans="2:12" ht="12.75">
      <c r="B9" s="20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35" t="s">
        <v>42</v>
      </c>
      <c r="B10" s="37" t="s">
        <v>9</v>
      </c>
      <c r="C10" s="38"/>
      <c r="D10" s="41" t="s">
        <v>10</v>
      </c>
      <c r="E10" s="42"/>
      <c r="F10" s="42"/>
      <c r="G10" s="43"/>
      <c r="H10" s="41" t="s">
        <v>15</v>
      </c>
      <c r="I10" s="42"/>
      <c r="J10" s="42"/>
      <c r="K10" s="42"/>
      <c r="L10" s="43"/>
    </row>
    <row r="11" spans="1:12" ht="22.5" customHeight="1">
      <c r="A11" s="36"/>
      <c r="B11" s="39"/>
      <c r="C11" s="40"/>
      <c r="D11" s="3" t="s">
        <v>11</v>
      </c>
      <c r="E11" s="12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2"/>
      <c r="B13" s="2"/>
      <c r="C13" s="3"/>
      <c r="D13" s="12"/>
      <c r="E13" s="12"/>
      <c r="F13" s="16"/>
      <c r="G13" s="13"/>
      <c r="H13" s="12"/>
      <c r="I13" s="3"/>
      <c r="J13" s="3"/>
      <c r="K13" s="12"/>
      <c r="L13" s="8"/>
    </row>
    <row r="14" spans="1:12" ht="12.75">
      <c r="A14" s="2"/>
      <c r="B14" s="2" t="s">
        <v>36</v>
      </c>
      <c r="C14" s="3"/>
      <c r="D14" s="12"/>
      <c r="E14" s="12" t="s">
        <v>41</v>
      </c>
      <c r="F14" s="16"/>
      <c r="G14" s="13"/>
      <c r="H14" s="3"/>
      <c r="I14" s="3"/>
      <c r="J14" s="3"/>
      <c r="K14" s="16"/>
      <c r="L14" s="14"/>
    </row>
    <row r="15" spans="1:12" ht="12.75">
      <c r="A15" s="2"/>
      <c r="B15" s="2" t="s">
        <v>37</v>
      </c>
      <c r="C15" s="3"/>
      <c r="D15" s="12"/>
      <c r="E15" s="12"/>
      <c r="F15" s="16" t="s">
        <v>22</v>
      </c>
      <c r="G15" s="13">
        <v>2747.65</v>
      </c>
      <c r="H15" s="3"/>
      <c r="I15" s="3"/>
      <c r="J15" s="3"/>
      <c r="K15" s="12"/>
      <c r="L15" s="8"/>
    </row>
    <row r="16" spans="1:12" ht="12.75">
      <c r="A16" s="2"/>
      <c r="B16" s="2"/>
      <c r="C16" s="13"/>
      <c r="D16" s="12"/>
      <c r="E16" s="12"/>
      <c r="F16" s="16"/>
      <c r="G16" s="13"/>
      <c r="H16" s="3"/>
      <c r="I16" s="3"/>
      <c r="J16" s="3"/>
      <c r="K16" s="12"/>
      <c r="L16" s="14"/>
    </row>
    <row r="17" spans="1:12" ht="12.75">
      <c r="A17" s="2"/>
      <c r="B17" s="2"/>
      <c r="C17" s="3"/>
      <c r="D17" s="3"/>
      <c r="E17" s="3"/>
      <c r="F17" s="3"/>
      <c r="G17" s="3"/>
      <c r="H17" s="12"/>
      <c r="I17" s="3"/>
      <c r="J17" s="3"/>
      <c r="K17" s="12"/>
      <c r="L17" s="8"/>
    </row>
    <row r="18" spans="1:12" ht="12.75">
      <c r="A18" s="2"/>
      <c r="B18" s="2"/>
      <c r="C18" s="3"/>
      <c r="D18" s="3"/>
      <c r="E18" s="12"/>
      <c r="F18" s="3"/>
      <c r="G18" s="12"/>
      <c r="H18" s="12"/>
      <c r="I18" s="3"/>
      <c r="J18" s="3"/>
      <c r="K18" s="12"/>
      <c r="L18" s="8"/>
    </row>
    <row r="19" spans="1:12" ht="12.75">
      <c r="A19" s="2"/>
      <c r="B19" s="2"/>
      <c r="C19" s="3"/>
      <c r="D19" s="3"/>
      <c r="E19" s="12"/>
      <c r="F19" s="3"/>
      <c r="G19" s="12"/>
      <c r="H19" s="12"/>
      <c r="I19" s="3"/>
      <c r="J19" s="3"/>
      <c r="K19" s="12"/>
      <c r="L19" s="8"/>
    </row>
    <row r="20" spans="1:2" ht="12.75">
      <c r="A20" t="s">
        <v>25</v>
      </c>
      <c r="B20">
        <v>2747.65</v>
      </c>
    </row>
    <row r="21" spans="1:2" ht="12.75">
      <c r="A21" t="s">
        <v>26</v>
      </c>
      <c r="B21">
        <v>-16470.4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3" sqref="A13:IV14"/>
    </sheetView>
  </sheetViews>
  <sheetFormatPr defaultColWidth="9.00390625" defaultRowHeight="12.75"/>
  <cols>
    <col min="1" max="1" width="16.875" style="0" customWidth="1"/>
    <col min="2" max="2" width="13.75390625" style="0" customWidth="1"/>
    <col min="3" max="3" width="15.875" style="0" customWidth="1"/>
    <col min="4" max="4" width="11.875" style="0" customWidth="1"/>
    <col min="5" max="5" width="16.00390625" style="9" customWidth="1"/>
    <col min="6" max="6" width="20.25390625" style="9" customWidth="1"/>
    <col min="7" max="7" width="16.875" style="0" customWidth="1"/>
    <col min="8" max="8" width="15.37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7">
        <v>41851</v>
      </c>
      <c r="G1" s="4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2602.61</v>
      </c>
      <c r="D5" s="12">
        <v>5099.87</v>
      </c>
      <c r="E5" s="12">
        <v>5066.09</v>
      </c>
      <c r="F5" s="12">
        <v>2636.39</v>
      </c>
      <c r="G5" s="4"/>
      <c r="H5" s="4" t="s">
        <v>40</v>
      </c>
      <c r="I5" s="11">
        <v>17033.9</v>
      </c>
      <c r="J5" s="9"/>
    </row>
    <row r="6" spans="2:10" ht="12.75">
      <c r="B6" s="2" t="s">
        <v>6</v>
      </c>
      <c r="C6" s="12">
        <v>0</v>
      </c>
      <c r="D6" s="3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2602.61</v>
      </c>
      <c r="D7" s="12">
        <f>SUM(D5:D6)</f>
        <v>5099.87</v>
      </c>
      <c r="E7" s="12">
        <f>SUM(E5:E6)</f>
        <v>5066.09</v>
      </c>
      <c r="F7" s="12">
        <f>SUM(F5:F6)</f>
        <v>2636.39</v>
      </c>
      <c r="G7" s="4"/>
      <c r="H7" s="4"/>
      <c r="I7" s="11"/>
      <c r="J7" s="9"/>
    </row>
    <row r="8" spans="2:12" ht="12.75">
      <c r="B8" s="19" t="s">
        <v>24</v>
      </c>
      <c r="C8">
        <v>-16470.4</v>
      </c>
      <c r="D8" s="4"/>
      <c r="E8" s="11"/>
      <c r="F8" s="11"/>
      <c r="G8" s="4"/>
      <c r="H8" s="11"/>
      <c r="I8" s="4"/>
      <c r="J8" s="4"/>
      <c r="K8" s="11"/>
      <c r="L8" s="9"/>
    </row>
    <row r="9" spans="2:12" ht="12.75">
      <c r="B9" s="26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35" t="s">
        <v>42</v>
      </c>
      <c r="B10" s="37" t="s">
        <v>9</v>
      </c>
      <c r="C10" s="38"/>
      <c r="D10" s="41" t="s">
        <v>10</v>
      </c>
      <c r="E10" s="42"/>
      <c r="F10" s="42"/>
      <c r="G10" s="43"/>
      <c r="H10" s="41" t="s">
        <v>15</v>
      </c>
      <c r="I10" s="42"/>
      <c r="J10" s="42"/>
      <c r="K10" s="42"/>
      <c r="L10" s="43"/>
    </row>
    <row r="11" spans="1:12" ht="22.5" customHeight="1">
      <c r="A11" s="36"/>
      <c r="B11" s="39"/>
      <c r="C11" s="40"/>
      <c r="D11" s="3" t="s">
        <v>11</v>
      </c>
      <c r="E11" s="12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2" t="s">
        <v>36</v>
      </c>
      <c r="C13" s="3"/>
      <c r="D13" s="12"/>
      <c r="E13" s="12" t="s">
        <v>85</v>
      </c>
      <c r="F13" s="16"/>
      <c r="G13" s="13"/>
      <c r="H13" s="3"/>
      <c r="I13" s="3"/>
      <c r="J13" s="3"/>
      <c r="K13" s="16"/>
      <c r="L13" s="14"/>
    </row>
    <row r="14" spans="1:12" ht="12.75">
      <c r="A14" s="2"/>
      <c r="B14" s="2" t="s">
        <v>37</v>
      </c>
      <c r="C14" s="3"/>
      <c r="D14" s="12"/>
      <c r="E14" s="12"/>
      <c r="F14" s="16" t="s">
        <v>22</v>
      </c>
      <c r="G14" s="13">
        <v>2914.7</v>
      </c>
      <c r="H14" s="3"/>
      <c r="I14" s="3"/>
      <c r="J14" s="3"/>
      <c r="K14" s="12"/>
      <c r="L14" s="8"/>
    </row>
    <row r="15" spans="1:12" ht="12.75">
      <c r="A15" s="2"/>
      <c r="B15" s="2"/>
      <c r="C15" s="13"/>
      <c r="D15" s="12"/>
      <c r="E15" s="12"/>
      <c r="F15" s="16"/>
      <c r="G15" s="13"/>
      <c r="H15" s="3"/>
      <c r="I15" s="3"/>
      <c r="J15" s="3"/>
      <c r="K15" s="12"/>
      <c r="L15" s="14"/>
    </row>
    <row r="16" spans="1:12" ht="12.75">
      <c r="A16" s="2"/>
      <c r="B16" s="2"/>
      <c r="C16" s="24"/>
      <c r="D16" s="12"/>
      <c r="E16" s="12"/>
      <c r="F16" s="16"/>
      <c r="G16" s="13"/>
      <c r="H16" s="12"/>
      <c r="I16" s="3"/>
      <c r="J16" s="3"/>
      <c r="K16" s="12"/>
      <c r="L16" s="8"/>
    </row>
    <row r="17" spans="1:12" ht="12.75">
      <c r="A17" s="2"/>
      <c r="B17" s="25"/>
      <c r="C17" s="25"/>
      <c r="D17" s="3"/>
      <c r="E17" s="3"/>
      <c r="F17" s="13"/>
      <c r="G17" s="13"/>
      <c r="H17" s="12"/>
      <c r="I17" s="3"/>
      <c r="J17" s="3"/>
      <c r="K17" s="12"/>
      <c r="L17" s="8"/>
    </row>
    <row r="18" spans="1:12" ht="12.75">
      <c r="A18" s="2"/>
      <c r="B18" s="2"/>
      <c r="C18" s="3"/>
      <c r="D18" s="3"/>
      <c r="E18" s="12"/>
      <c r="F18" s="12"/>
      <c r="G18" s="3"/>
      <c r="H18" s="12"/>
      <c r="I18" s="3"/>
      <c r="J18" s="3"/>
      <c r="K18" s="12"/>
      <c r="L18" s="8"/>
    </row>
    <row r="19" spans="1:2" ht="15">
      <c r="A19" s="21" t="s">
        <v>25</v>
      </c>
      <c r="B19" s="21">
        <v>2914.7</v>
      </c>
    </row>
    <row r="20" spans="1:2" ht="15">
      <c r="A20" s="21" t="s">
        <v>26</v>
      </c>
      <c r="B20" s="21">
        <v>-14319.01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2">
      <selection activeCell="E36" sqref="E36"/>
    </sheetView>
  </sheetViews>
  <sheetFormatPr defaultColWidth="9.00390625" defaultRowHeight="12.75"/>
  <cols>
    <col min="1" max="1" width="16.75390625" style="0" customWidth="1"/>
    <col min="2" max="2" width="14.375" style="0" customWidth="1"/>
    <col min="3" max="3" width="15.12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9.2539062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11"/>
      <c r="F1" s="17">
        <v>40786</v>
      </c>
      <c r="G1" s="4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4"/>
      <c r="E2" s="11"/>
      <c r="F2" s="17">
        <v>41882</v>
      </c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2636.39</v>
      </c>
      <c r="D5" s="12">
        <v>5099.87</v>
      </c>
      <c r="E5" s="12">
        <v>4991.5</v>
      </c>
      <c r="F5" s="12">
        <v>2744.76</v>
      </c>
      <c r="G5" s="4"/>
      <c r="H5" s="4" t="s">
        <v>40</v>
      </c>
      <c r="I5" s="11">
        <v>17535.35</v>
      </c>
      <c r="J5" s="9"/>
    </row>
    <row r="6" spans="2:10" ht="12.75">
      <c r="B6" s="2" t="s">
        <v>6</v>
      </c>
      <c r="C6" s="12">
        <v>0</v>
      </c>
      <c r="D6" s="3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2636.39</v>
      </c>
      <c r="D7" s="12">
        <f>SUM(D5:D6)</f>
        <v>5099.87</v>
      </c>
      <c r="E7" s="12">
        <f>SUM(E5:E6)</f>
        <v>4991.5</v>
      </c>
      <c r="F7" s="12">
        <f>SUM(F5:F6)</f>
        <v>2744.76</v>
      </c>
      <c r="G7" s="4"/>
      <c r="H7" s="4"/>
      <c r="I7" s="11"/>
      <c r="J7" s="9"/>
    </row>
    <row r="8" spans="2:12" ht="15">
      <c r="B8" s="21" t="s">
        <v>26</v>
      </c>
      <c r="C8" s="21">
        <v>-14319.01</v>
      </c>
      <c r="D8" s="4"/>
      <c r="E8" s="11"/>
      <c r="F8" s="11"/>
      <c r="G8" s="4"/>
      <c r="H8" s="11"/>
      <c r="I8" s="4"/>
      <c r="J8" s="4"/>
      <c r="K8" s="11"/>
      <c r="L8" s="9"/>
    </row>
    <row r="9" spans="2:12" ht="12.75">
      <c r="B9" s="26"/>
      <c r="D9" s="4"/>
      <c r="E9" s="11"/>
      <c r="F9" s="4"/>
      <c r="G9" s="11"/>
      <c r="H9" s="11"/>
      <c r="I9" s="4"/>
      <c r="J9" s="4"/>
      <c r="K9" s="11"/>
      <c r="L9" s="9"/>
    </row>
    <row r="10" spans="2:12" ht="12.75">
      <c r="B10" s="27"/>
      <c r="C10" s="4"/>
      <c r="D10" s="4"/>
      <c r="E10" s="11"/>
      <c r="F10" s="11"/>
      <c r="G10" s="4"/>
      <c r="H10" s="11"/>
      <c r="I10" s="4"/>
      <c r="J10" s="4"/>
      <c r="K10" s="11"/>
      <c r="L10" s="9"/>
    </row>
    <row r="11" spans="1:12" ht="12.75">
      <c r="A11" s="35" t="s">
        <v>42</v>
      </c>
      <c r="B11" s="37" t="s">
        <v>9</v>
      </c>
      <c r="C11" s="38"/>
      <c r="D11" s="41" t="s">
        <v>10</v>
      </c>
      <c r="E11" s="42"/>
      <c r="F11" s="42"/>
      <c r="G11" s="43"/>
      <c r="H11" s="41" t="s">
        <v>15</v>
      </c>
      <c r="I11" s="42"/>
      <c r="J11" s="42"/>
      <c r="K11" s="42"/>
      <c r="L11" s="43"/>
    </row>
    <row r="12" spans="1:12" ht="22.5" customHeight="1">
      <c r="A12" s="36"/>
      <c r="B12" s="39"/>
      <c r="C12" s="40"/>
      <c r="D12" s="3" t="s">
        <v>11</v>
      </c>
      <c r="E12" s="12" t="s">
        <v>12</v>
      </c>
      <c r="F12" s="12" t="s">
        <v>13</v>
      </c>
      <c r="G12" s="3" t="s">
        <v>14</v>
      </c>
      <c r="H12" s="12" t="s">
        <v>16</v>
      </c>
      <c r="I12" s="6" t="s">
        <v>17</v>
      </c>
      <c r="J12" s="6" t="s">
        <v>18</v>
      </c>
      <c r="K12" s="10" t="s">
        <v>19</v>
      </c>
      <c r="L12" s="10" t="s">
        <v>20</v>
      </c>
    </row>
    <row r="13" spans="1:12" ht="12.75">
      <c r="A13" s="2"/>
      <c r="B13" s="7"/>
      <c r="C13" s="3"/>
      <c r="D13" s="3"/>
      <c r="E13" s="12"/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3"/>
      <c r="E14" s="12"/>
      <c r="F14" s="12"/>
      <c r="G14" s="3"/>
      <c r="H14" s="12"/>
      <c r="I14" s="3"/>
      <c r="J14" s="3"/>
      <c r="K14" s="12"/>
      <c r="L14" s="8"/>
    </row>
    <row r="15" spans="1:12" ht="12.75">
      <c r="A15" s="2"/>
      <c r="B15" s="2" t="s">
        <v>36</v>
      </c>
      <c r="C15" s="3"/>
      <c r="D15" s="12"/>
      <c r="E15" s="12" t="s">
        <v>85</v>
      </c>
      <c r="F15" s="16"/>
      <c r="G15" s="13"/>
      <c r="H15" s="3"/>
      <c r="I15" s="3"/>
      <c r="J15" s="3"/>
      <c r="K15" s="16"/>
      <c r="L15" s="14"/>
    </row>
    <row r="16" spans="1:12" ht="12.75">
      <c r="A16" s="2"/>
      <c r="B16" s="2" t="s">
        <v>37</v>
      </c>
      <c r="C16" s="3"/>
      <c r="D16" s="12"/>
      <c r="E16" s="12"/>
      <c r="F16" s="16" t="s">
        <v>22</v>
      </c>
      <c r="G16" s="13">
        <v>2914.7</v>
      </c>
      <c r="H16" s="3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6"/>
      <c r="G17" s="13"/>
      <c r="H17" s="3"/>
      <c r="I17" s="3"/>
      <c r="J17" s="3"/>
      <c r="K17" s="12"/>
      <c r="L17" s="14"/>
    </row>
    <row r="18" spans="1:12" ht="12.75">
      <c r="A18" s="2"/>
      <c r="B18" s="2"/>
      <c r="C18" s="3"/>
      <c r="D18" s="3"/>
      <c r="E18" s="12"/>
      <c r="F18" s="12"/>
      <c r="G18" s="3"/>
      <c r="H18" s="12"/>
      <c r="I18" s="3"/>
      <c r="J18" s="3"/>
      <c r="K18" s="12"/>
      <c r="L18" s="8"/>
    </row>
    <row r="19" spans="5:8" ht="12.75">
      <c r="E19" s="9"/>
      <c r="F19" s="9"/>
      <c r="G19"/>
      <c r="H19" s="9"/>
    </row>
    <row r="20" spans="1:8" ht="12.75">
      <c r="A20" t="s">
        <v>25</v>
      </c>
      <c r="B20">
        <v>2914.7</v>
      </c>
      <c r="E20" s="9"/>
      <c r="F20" s="9"/>
      <c r="G20"/>
      <c r="H20" s="9"/>
    </row>
    <row r="21" spans="1:2" ht="12.75">
      <c r="A21" t="s">
        <v>26</v>
      </c>
      <c r="B21">
        <v>-12242.21</v>
      </c>
    </row>
  </sheetData>
  <sheetProtection/>
  <mergeCells count="4">
    <mergeCell ref="H11:L11"/>
    <mergeCell ref="A11:A12"/>
    <mergeCell ref="B11:C12"/>
    <mergeCell ref="D11:G11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5.625" style="0" customWidth="1"/>
    <col min="2" max="2" width="11.75390625" style="0" customWidth="1"/>
    <col min="3" max="3" width="15.12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17">
        <v>41912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август!F5</f>
        <v>2744.76</v>
      </c>
      <c r="D5" s="12">
        <v>5099.87</v>
      </c>
      <c r="E5" s="12">
        <v>5101.84</v>
      </c>
      <c r="F5" s="12">
        <v>2742.79</v>
      </c>
      <c r="G5" s="4"/>
      <c r="H5" s="4" t="s">
        <v>40</v>
      </c>
      <c r="I5" s="11">
        <f>август!I5+511.7</f>
        <v>18047.05</v>
      </c>
      <c r="J5" s="9"/>
    </row>
    <row r="6" spans="2:10" ht="12.75">
      <c r="B6" s="2" t="s">
        <v>6</v>
      </c>
      <c r="C6" s="12">
        <f>август!F6</f>
        <v>0</v>
      </c>
      <c r="D6" s="12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2744.76</v>
      </c>
      <c r="D7" s="12">
        <f>SUM(D5:D6)</f>
        <v>5099.87</v>
      </c>
      <c r="E7" s="12">
        <f>SUM(E5:E6)</f>
        <v>5101.84</v>
      </c>
      <c r="F7" s="12">
        <f>SUM(F5:F6)</f>
        <v>2742.79</v>
      </c>
      <c r="G7" s="4"/>
      <c r="H7" s="4"/>
      <c r="I7" s="11"/>
      <c r="J7" s="9"/>
    </row>
    <row r="8" spans="2:12" ht="15.75">
      <c r="B8" t="s">
        <v>26</v>
      </c>
      <c r="C8" s="22">
        <f>август!B21</f>
        <v>-12242.21</v>
      </c>
      <c r="D8" s="11"/>
      <c r="E8" s="11"/>
      <c r="F8" s="11"/>
      <c r="G8" s="11"/>
      <c r="H8" s="11"/>
      <c r="I8" s="4"/>
      <c r="J8" s="4"/>
      <c r="K8" s="11"/>
      <c r="L8" s="9"/>
    </row>
    <row r="9" spans="2:12" ht="12.75">
      <c r="B9" s="26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35" t="s">
        <v>39</v>
      </c>
      <c r="B10" s="37" t="s">
        <v>9</v>
      </c>
      <c r="C10" s="38"/>
      <c r="D10" s="41" t="s">
        <v>10</v>
      </c>
      <c r="E10" s="42"/>
      <c r="F10" s="42"/>
      <c r="G10" s="43"/>
      <c r="H10" s="41" t="s">
        <v>15</v>
      </c>
      <c r="I10" s="42"/>
      <c r="J10" s="42"/>
      <c r="K10" s="42"/>
      <c r="L10" s="43"/>
    </row>
    <row r="11" spans="1:12" ht="22.5" customHeight="1">
      <c r="A11" s="36"/>
      <c r="B11" s="39"/>
      <c r="C11" s="40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2" t="s">
        <v>36</v>
      </c>
      <c r="C13" s="3"/>
      <c r="D13" s="12"/>
      <c r="F13" s="12" t="s">
        <v>85</v>
      </c>
      <c r="G13" s="13"/>
      <c r="H13" s="3"/>
      <c r="I13" s="3"/>
      <c r="J13" s="3"/>
      <c r="K13" s="16"/>
      <c r="L13" s="14"/>
    </row>
    <row r="14" spans="1:12" ht="12.75">
      <c r="A14" s="2"/>
      <c r="B14" s="2" t="s">
        <v>37</v>
      </c>
      <c r="C14" s="3"/>
      <c r="D14" s="12"/>
      <c r="E14" s="12"/>
      <c r="F14" s="16" t="s">
        <v>22</v>
      </c>
      <c r="G14" s="13">
        <v>2914.7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/>
      <c r="G18" s="1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3"/>
      <c r="H19" s="3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6"/>
      <c r="G20" s="13"/>
      <c r="H20" s="3"/>
      <c r="I20" s="3"/>
      <c r="J20" s="3"/>
      <c r="K20" s="12"/>
      <c r="L20" s="14"/>
    </row>
    <row r="22" spans="1:2" ht="15.75">
      <c r="A22" s="33" t="s">
        <v>25</v>
      </c>
      <c r="B22" s="22">
        <f>G14</f>
        <v>2914.7</v>
      </c>
    </row>
    <row r="23" spans="1:2" ht="15.75">
      <c r="A23" s="22" t="s">
        <v>26</v>
      </c>
      <c r="B23" s="34">
        <f>E7+C8-B22</f>
        <v>-10055.07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2015-01-21T09:21:24Z</cp:lastPrinted>
  <dcterms:created xsi:type="dcterms:W3CDTF">2008-11-05T05:36:25Z</dcterms:created>
  <dcterms:modified xsi:type="dcterms:W3CDTF">2015-01-21T09:21:32Z</dcterms:modified>
  <cp:category/>
  <cp:version/>
  <cp:contentType/>
  <cp:contentStatus/>
</cp:coreProperties>
</file>