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<sst xmlns="http://schemas.openxmlformats.org/spreadsheetml/2006/main" count="422" uniqueCount="60">
  <si>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</si>
  <si>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</si>
  <si>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</si>
  <si>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</si>
  <si>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</si>
  <si>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</si>
  <si>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</si>
  <si>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</si>
  <si>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</si>
  <si>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</si>
  <si>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</si>
  <si>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</si>
  <si>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</si>
  <si>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</si>
  <si>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</si>
  <si>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</si>
  <si>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</si>
  <si>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</si>
  <si>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</si>
  <si>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</si>
  <si>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</si>
  <si>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</si>
  <si>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</si>
  <si>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</si>
  <si>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Железнодорожная 14</t>
  </si>
  <si>
    <t>шт</t>
  </si>
  <si>
    <t>эл.слес</t>
  </si>
  <si>
    <t>ЛОМ 60ВТ</t>
  </si>
  <si>
    <t>содержание и обслуживание</t>
  </si>
  <si>
    <t>общего имущества</t>
  </si>
  <si>
    <t>сл.сант</t>
  </si>
  <si>
    <t>частичный ремонт светильника</t>
  </si>
  <si>
    <t xml:space="preserve">дата 2013г </t>
  </si>
  <si>
    <t>кап.ремонт</t>
  </si>
  <si>
    <t>1ч</t>
  </si>
  <si>
    <t>457,0*6,07</t>
  </si>
  <si>
    <t xml:space="preserve">дата 2014г </t>
  </si>
  <si>
    <t>17,01,14</t>
  </si>
  <si>
    <t>30,04,14</t>
  </si>
  <si>
    <t>31,05,14</t>
  </si>
  <si>
    <t>30,06,14</t>
  </si>
  <si>
    <t>31,07,14</t>
  </si>
  <si>
    <t>457,1*6,44</t>
  </si>
  <si>
    <t>2,07,14</t>
  </si>
  <si>
    <t>замена стояка канализации</t>
  </si>
  <si>
    <t>7ч</t>
  </si>
  <si>
    <t>труба диам.110</t>
  </si>
  <si>
    <t>переход</t>
  </si>
  <si>
    <t>манжет</t>
  </si>
  <si>
    <t>ревизия</t>
  </si>
  <si>
    <t>муфта</t>
  </si>
  <si>
    <t>31,08,14</t>
  </si>
  <si>
    <t>5,08,14</t>
  </si>
  <si>
    <t>замена американки на стояке</t>
  </si>
  <si>
    <t>ХВС</t>
  </si>
  <si>
    <t>25,04,14</t>
  </si>
  <si>
    <t>Вывоз мусора</t>
  </si>
  <si>
    <t>машина ГАЗ 52</t>
  </si>
  <si>
    <t xml:space="preserve">Сальдо на </t>
  </si>
  <si>
    <t>конец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</si>
</sst>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2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4.00390625" style="0" customWidth="1"/>
    <col min="4" max="4" width="15.625" style="4" customWidth="1"/>
    <col min="5" max="5" width="15.875" style="0" customWidth="1"/>
    <col min="6" max="6" width="17.375" style="0" customWidth="1"/>
    <col min="7" max="7" width="15.25390625" style="0" customWidth="1"/>
    <col min="8" max="8" width="15.75390625" style="0" customWidth="1"/>
    <col min="10" max="10" width="10.125" style="0" customWidth="1"/>
    <col min="11" max="11" width="9.875" style="0" customWidth="1"/>
    <col min="12" max="12" width="13.875" style="0" customWidth="1"/>
  </cols>
  <sheetData>
    <row r="1" spans="1:12" ht="20.25" customHeight="1">
      <c r="A1" s="1"/>
      <c r="C1" s="11"/>
      <c r="E1" s="4"/>
      <c r="F1" s="5">
        <v>41670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11620.51</v>
      </c>
      <c r="D5" s="12">
        <v>4259.25</v>
      </c>
      <c r="E5" s="3">
        <v>2401.18</v>
      </c>
      <c r="F5" s="12">
        <v>13478.58</v>
      </c>
      <c r="G5" s="4"/>
      <c r="H5" s="4" t="s">
        <v>33</v>
      </c>
      <c r="I5" s="11">
        <v>6571.18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9110.77</v>
      </c>
      <c r="D7" s="12">
        <f>SUM(D5:D6)</f>
        <v>4259.25</v>
      </c>
      <c r="E7" s="3">
        <f>SUM(E5:E6)</f>
        <v>2401.18</v>
      </c>
      <c r="F7" s="12">
        <f>SUM(F5:F6)</f>
        <v>10968.84</v>
      </c>
      <c r="G7" s="4"/>
      <c r="H7" s="4"/>
      <c r="I7" s="11"/>
      <c r="J7" s="9"/>
    </row>
    <row r="8" spans="2:12" ht="15">
      <c r="B8" s="19" t="s">
        <v>23</v>
      </c>
      <c r="C8">
        <v>2098.12</v>
      </c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35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2773.99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 t="s">
        <v>37</v>
      </c>
      <c r="B16" s="2" t="s">
        <v>31</v>
      </c>
      <c r="C16" s="2"/>
      <c r="D16" s="3" t="s">
        <v>26</v>
      </c>
      <c r="E16" s="17"/>
      <c r="F16" s="13">
        <v>0.2</v>
      </c>
      <c r="G16" s="13">
        <v>174.54</v>
      </c>
      <c r="H16" s="12" t="s">
        <v>27</v>
      </c>
      <c r="I16" s="3" t="s">
        <v>25</v>
      </c>
      <c r="J16" s="3">
        <v>10</v>
      </c>
      <c r="K16" s="27">
        <v>10</v>
      </c>
      <c r="L16" s="28">
        <v>100</v>
      </c>
    </row>
    <row r="17" spans="1:12" ht="12.75">
      <c r="A17" s="2"/>
      <c r="B17" s="2"/>
      <c r="C17" s="2"/>
      <c r="D17" s="3" t="s">
        <v>26</v>
      </c>
      <c r="E17" s="17"/>
      <c r="F17" s="13"/>
      <c r="G17" s="13"/>
      <c r="H17" s="12"/>
      <c r="I17" s="3"/>
      <c r="J17" s="3"/>
      <c r="K17" s="16" t="s">
        <v>21</v>
      </c>
      <c r="L17" s="14">
        <v>100</v>
      </c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0"/>
      <c r="B19" s="20"/>
      <c r="C19" s="20"/>
      <c r="D19" s="24"/>
      <c r="E19" s="21"/>
      <c r="F19" s="22"/>
      <c r="G19" s="22"/>
      <c r="H19" s="23"/>
      <c r="I19" s="24"/>
      <c r="J19" s="24"/>
      <c r="K19" s="25"/>
      <c r="L19" s="26"/>
    </row>
    <row r="20" spans="1:12" ht="15">
      <c r="A20" s="19" t="s">
        <v>22</v>
      </c>
      <c r="B20">
        <v>3048.53</v>
      </c>
      <c r="K20" s="18"/>
      <c r="L20" s="18"/>
    </row>
    <row r="21" spans="1:2" ht="15">
      <c r="A21" s="19" t="s">
        <v>23</v>
      </c>
      <c r="B21">
        <v>1450.77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41942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17476.39</v>
      </c>
      <c r="D5" s="12">
        <v>4516.14</v>
      </c>
      <c r="E5" s="3">
        <v>3279.66</v>
      </c>
      <c r="F5" s="12">
        <v>18712.87</v>
      </c>
      <c r="G5" s="4"/>
      <c r="H5" s="4" t="s">
        <v>33</v>
      </c>
      <c r="I5" s="11">
        <f>сентябрь!I5+362.07</f>
        <v>11069.73</v>
      </c>
      <c r="J5" s="9"/>
    </row>
    <row r="6" spans="2:10" ht="12.75">
      <c r="B6" s="2" t="s">
        <v>6</v>
      </c>
      <c r="C6" s="12">
        <f>сентябрь!F6</f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14966.65</v>
      </c>
      <c r="D7" s="12">
        <f>SUM(D5:D6)</f>
        <v>4516.14</v>
      </c>
      <c r="E7" s="3">
        <f>SUM(E5:E6)</f>
        <v>3279.66</v>
      </c>
      <c r="F7" s="12">
        <f>SUM(F5:F6)</f>
        <v>16203.13</v>
      </c>
      <c r="G7" s="4"/>
      <c r="H7" s="4"/>
      <c r="I7" s="11"/>
      <c r="J7" s="9"/>
    </row>
    <row r="8" spans="2:12" ht="15">
      <c r="B8" s="19" t="s">
        <v>23</v>
      </c>
      <c r="C8" s="35">
        <f>сентябрь!B22</f>
        <v>3089.2500000000023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37" t="s">
        <v>22</v>
      </c>
      <c r="B21" s="18">
        <f>G14</f>
        <v>2943.72</v>
      </c>
      <c r="K21" s="18"/>
      <c r="L21" s="18"/>
    </row>
    <row r="22" spans="1:2" ht="15.75">
      <c r="A22" s="36" t="s">
        <v>23</v>
      </c>
      <c r="B22" s="35">
        <f>E7+C8-B21</f>
        <v>3425.190000000002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41973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18712.87</v>
      </c>
      <c r="D5" s="12">
        <v>4516.14</v>
      </c>
      <c r="E5" s="3">
        <v>6160.12</v>
      </c>
      <c r="F5" s="12">
        <v>17068.89</v>
      </c>
      <c r="G5" s="4"/>
      <c r="H5" s="4" t="s">
        <v>33</v>
      </c>
      <c r="I5" s="11">
        <f>октябрь!I5+960.91</f>
        <v>12030.64</v>
      </c>
      <c r="J5" s="9"/>
    </row>
    <row r="6" spans="2:10" ht="12.75">
      <c r="B6" s="2" t="s">
        <v>6</v>
      </c>
      <c r="C6" s="12">
        <f>октябрь!F6</f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16203.13</v>
      </c>
      <c r="D7" s="12">
        <f>SUM(D5:D6)</f>
        <v>4516.14</v>
      </c>
      <c r="E7" s="3">
        <f>SUM(E5:E6)</f>
        <v>6160.12</v>
      </c>
      <c r="F7" s="12">
        <f>SUM(F5:F6)</f>
        <v>14559.15</v>
      </c>
      <c r="G7" s="4"/>
      <c r="H7" s="4"/>
      <c r="I7" s="11"/>
      <c r="J7" s="9"/>
    </row>
    <row r="8" spans="2:12" ht="15">
      <c r="B8" s="19" t="s">
        <v>23</v>
      </c>
      <c r="C8" s="35">
        <f>октябрь!B22</f>
        <v>3425.190000000002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37" t="s">
        <v>22</v>
      </c>
      <c r="B21" s="18">
        <f>G14</f>
        <v>2943.72</v>
      </c>
      <c r="K21" s="18"/>
      <c r="L21" s="18"/>
    </row>
    <row r="22" spans="1:2" ht="15.75">
      <c r="A22" s="36" t="s">
        <v>23</v>
      </c>
      <c r="B22" s="35">
        <f>E7+C8-B21</f>
        <v>6641.590000000002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13.00390625" style="0" customWidth="1"/>
    <col min="2" max="2" width="11.25390625" style="0" customWidth="1"/>
    <col min="3" max="3" width="13.125" style="0" customWidth="1"/>
    <col min="4" max="4" width="10.875" style="0" customWidth="1"/>
    <col min="5" max="5" width="10.75390625" style="0" customWidth="1"/>
    <col min="6" max="6" width="13.375" style="0" customWidth="1"/>
    <col min="7" max="7" width="11.75390625" style="0" customWidth="1"/>
    <col min="8" max="8" width="13.625" style="0" customWidth="1"/>
    <col min="10" max="10" width="10.875" style="0" customWidth="1"/>
    <col min="11" max="11" width="9.625" style="0" customWidth="1"/>
    <col min="12" max="12" width="11.625" style="0" customWidth="1"/>
  </cols>
  <sheetData>
    <row r="1" spans="1:12" ht="20.25" customHeight="1">
      <c r="A1" s="1"/>
      <c r="C1" s="11"/>
      <c r="D1" s="4"/>
      <c r="E1" s="4"/>
      <c r="F1" s="5">
        <v>42003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58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59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17068.89</v>
      </c>
      <c r="D5" s="12">
        <v>4516.14</v>
      </c>
      <c r="E5" s="3">
        <v>3981.6</v>
      </c>
      <c r="F5" s="12">
        <f>C5+D5-E5</f>
        <v>17603.43</v>
      </c>
      <c r="G5" s="4"/>
      <c r="H5" s="4" t="s">
        <v>33</v>
      </c>
      <c r="I5" s="11">
        <f>ноябрь!I5+189.93</f>
        <v>12220.57</v>
      </c>
      <c r="J5" s="9"/>
    </row>
    <row r="6" spans="2:10" ht="12.75">
      <c r="B6" s="2" t="s">
        <v>6</v>
      </c>
      <c r="C6" s="12">
        <f>ноябрь!F6</f>
        <v>-2509.74</v>
      </c>
      <c r="D6" s="3">
        <v>0</v>
      </c>
      <c r="E6" s="3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14559.15</v>
      </c>
      <c r="D7" s="12">
        <f>SUM(D5:D6)</f>
        <v>4516.14</v>
      </c>
      <c r="E7" s="3">
        <f>SUM(E5:E6)</f>
        <v>3981.6</v>
      </c>
      <c r="F7" s="12">
        <f>SUM(F5:F6)</f>
        <v>15093.69</v>
      </c>
      <c r="G7" s="4"/>
      <c r="H7" s="4"/>
      <c r="I7" s="11"/>
      <c r="J7" s="9"/>
    </row>
    <row r="8" spans="2:12" ht="15">
      <c r="B8" s="19" t="s">
        <v>23</v>
      </c>
      <c r="C8" s="35">
        <f>ноябрь!B22</f>
        <v>6641.590000000002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7.75" customHeight="1">
      <c r="A11" s="45"/>
      <c r="B11" s="48"/>
      <c r="C11" s="49"/>
      <c r="D11" s="3" t="s">
        <v>11</v>
      </c>
      <c r="E11" s="53" t="s">
        <v>12</v>
      </c>
      <c r="F11" s="53" t="s">
        <v>13</v>
      </c>
      <c r="G11" s="53" t="s">
        <v>14</v>
      </c>
      <c r="H11" s="54" t="s">
        <v>16</v>
      </c>
      <c r="I11" s="55" t="s">
        <v>17</v>
      </c>
      <c r="J11" s="55" t="s">
        <v>18</v>
      </c>
      <c r="K11" s="56" t="s">
        <v>19</v>
      </c>
      <c r="L11" s="56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2.75">
      <c r="A21" s="52" t="s">
        <v>22</v>
      </c>
      <c r="B21" s="18">
        <f>G14</f>
        <v>2943.72</v>
      </c>
      <c r="K21" s="18"/>
      <c r="L21" s="18"/>
    </row>
    <row r="22" spans="1:2" ht="15.75">
      <c r="A22" s="36" t="s">
        <v>23</v>
      </c>
      <c r="B22" s="35">
        <f>E7+C8-B21</f>
        <v>7679.470000000003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5.125" style="0" customWidth="1"/>
    <col min="2" max="2" width="13.25390625" style="0" customWidth="1"/>
    <col min="3" max="3" width="14.75390625" style="0" customWidth="1"/>
    <col min="4" max="4" width="11.125" style="0" customWidth="1"/>
    <col min="5" max="5" width="16.625" style="0" customWidth="1"/>
    <col min="6" max="6" width="17.25390625" style="0" customWidth="1"/>
    <col min="7" max="7" width="16.625" style="0" customWidth="1"/>
    <col min="8" max="8" width="14.00390625" style="0" customWidth="1"/>
    <col min="10" max="11" width="10.00390625" style="0" customWidth="1"/>
    <col min="12" max="12" width="14.625" style="0" customWidth="1"/>
  </cols>
  <sheetData>
    <row r="1" spans="1:12" ht="20.25" customHeight="1">
      <c r="A1" s="1"/>
      <c r="C1" s="11"/>
      <c r="D1" s="4"/>
      <c r="E1" s="4"/>
      <c r="F1" s="5">
        <v>41698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13478.58</v>
      </c>
      <c r="D5" s="12">
        <v>4259.25</v>
      </c>
      <c r="E5" s="3">
        <v>2205.73</v>
      </c>
      <c r="F5" s="12">
        <v>15532.1</v>
      </c>
      <c r="G5" s="4"/>
      <c r="H5" s="4" t="s">
        <v>33</v>
      </c>
      <c r="I5" s="11">
        <v>6767.13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10968.84</v>
      </c>
      <c r="D7" s="12">
        <f>SUM(D5:D6)</f>
        <v>4259.25</v>
      </c>
      <c r="E7" s="3">
        <f>SUM(E5:E6)</f>
        <v>2205.73</v>
      </c>
      <c r="F7" s="12">
        <f>SUM(F5:F6)</f>
        <v>13022.36</v>
      </c>
      <c r="G7" s="4"/>
      <c r="H7" s="4"/>
      <c r="I7" s="11"/>
      <c r="J7" s="9"/>
    </row>
    <row r="8" spans="2:12" ht="15">
      <c r="B8" s="19" t="s">
        <v>23</v>
      </c>
      <c r="C8">
        <v>1450.77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35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2773.99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0"/>
      <c r="E17" s="21"/>
      <c r="F17" s="22"/>
      <c r="G17" s="22"/>
      <c r="H17" s="23"/>
      <c r="I17" s="24"/>
      <c r="J17" s="24"/>
      <c r="K17" s="25"/>
      <c r="L17" s="26"/>
    </row>
    <row r="18" spans="1:12" ht="15">
      <c r="A18" s="19" t="s">
        <v>22</v>
      </c>
      <c r="B18">
        <v>2773.99</v>
      </c>
      <c r="K18" s="18"/>
      <c r="L18" s="18"/>
    </row>
    <row r="19" spans="1:2" ht="15">
      <c r="A19" s="19" t="s">
        <v>23</v>
      </c>
      <c r="B19">
        <v>882.51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14.375" style="0" customWidth="1"/>
    <col min="2" max="2" width="15.375" style="0" customWidth="1"/>
    <col min="3" max="3" width="15.625" style="0" customWidth="1"/>
    <col min="4" max="4" width="13.375" style="0" customWidth="1"/>
    <col min="5" max="5" width="17.125" style="0" customWidth="1"/>
    <col min="6" max="6" width="17.75390625" style="0" customWidth="1"/>
    <col min="7" max="7" width="15.625" style="0" customWidth="1"/>
    <col min="8" max="8" width="13.25390625" style="0" customWidth="1"/>
    <col min="10" max="10" width="11.00390625" style="0" customWidth="1"/>
    <col min="11" max="11" width="10.37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41729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15532.1</v>
      </c>
      <c r="D5" s="12">
        <v>4260.18</v>
      </c>
      <c r="E5" s="3">
        <v>1715.78</v>
      </c>
      <c r="F5" s="12">
        <v>18076.5</v>
      </c>
      <c r="G5" s="4"/>
      <c r="H5" s="4" t="s">
        <v>33</v>
      </c>
      <c r="I5" s="11">
        <v>7043.29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13022.36</v>
      </c>
      <c r="D7" s="12">
        <f>SUM(D5:D6)</f>
        <v>4260.18</v>
      </c>
      <c r="E7" s="3">
        <f>SUM(E5:E6)</f>
        <v>1715.78</v>
      </c>
      <c r="F7" s="12">
        <f>SUM(F5:F6)</f>
        <v>15566.76</v>
      </c>
      <c r="G7" s="4"/>
      <c r="H7" s="4"/>
      <c r="I7" s="11"/>
      <c r="J7" s="9"/>
    </row>
    <row r="8" spans="2:12" ht="15">
      <c r="B8" s="19" t="s">
        <v>23</v>
      </c>
      <c r="C8">
        <v>882.51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35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2773.99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2"/>
      <c r="E17" s="17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19" t="s">
        <v>22</v>
      </c>
      <c r="B21">
        <v>2773.99</v>
      </c>
      <c r="K21" s="18"/>
      <c r="L21" s="18"/>
    </row>
    <row r="22" spans="1:2" ht="15">
      <c r="A22" s="19" t="s">
        <v>23</v>
      </c>
      <c r="B22">
        <v>-175.7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2.00390625" style="0" customWidth="1"/>
    <col min="2" max="2" width="13.125" style="0" customWidth="1"/>
    <col min="3" max="3" width="15.25390625" style="0" customWidth="1"/>
    <col min="4" max="4" width="15.00390625" style="0" customWidth="1"/>
    <col min="5" max="5" width="16.875" style="0" customWidth="1"/>
    <col min="6" max="6" width="17.875" style="0" customWidth="1"/>
    <col min="7" max="7" width="16.00390625" style="0" customWidth="1"/>
    <col min="8" max="8" width="13.375" style="0" customWidth="1"/>
    <col min="10" max="10" width="11.125" style="0" customWidth="1"/>
    <col min="11" max="11" width="10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 t="s">
        <v>38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18076.5</v>
      </c>
      <c r="D5" s="12">
        <v>4260.18</v>
      </c>
      <c r="E5" s="3">
        <v>4200.88</v>
      </c>
      <c r="F5" s="12">
        <v>18135.8</v>
      </c>
      <c r="G5" s="4"/>
      <c r="H5" s="4" t="s">
        <v>33</v>
      </c>
      <c r="I5" s="11">
        <v>7375.78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15566.76</v>
      </c>
      <c r="D7" s="12">
        <f>SUM(D5:D6)</f>
        <v>4260.18</v>
      </c>
      <c r="E7" s="3">
        <f>SUM(E5:E6)</f>
        <v>4200.88</v>
      </c>
      <c r="F7" s="12">
        <f>SUM(F5:F6)</f>
        <v>15626.06</v>
      </c>
      <c r="G7" s="4"/>
      <c r="H7" s="4"/>
      <c r="I7" s="11"/>
      <c r="J7" s="9"/>
    </row>
    <row r="8" spans="2:12" ht="15">
      <c r="B8" s="19" t="s">
        <v>23</v>
      </c>
      <c r="C8">
        <v>-175.7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9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35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2773.99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2"/>
      <c r="E17" s="17"/>
      <c r="F17" s="13"/>
      <c r="G17" s="13"/>
      <c r="H17" s="12"/>
      <c r="I17" s="3"/>
      <c r="J17" s="3"/>
      <c r="K17" s="16"/>
      <c r="L17" s="14"/>
    </row>
    <row r="18" spans="1:12" ht="12.75">
      <c r="A18" s="20"/>
      <c r="B18" s="20"/>
      <c r="C18" s="20"/>
      <c r="D18" s="20"/>
      <c r="E18" s="21"/>
      <c r="F18" s="22"/>
      <c r="G18" s="22"/>
      <c r="H18" s="23"/>
      <c r="I18" s="24"/>
      <c r="J18" s="24"/>
      <c r="K18" s="25"/>
      <c r="L18" s="26"/>
    </row>
    <row r="19" spans="1:12" ht="12.75">
      <c r="A19" s="30" t="s">
        <v>22</v>
      </c>
      <c r="B19">
        <v>2773.99</v>
      </c>
      <c r="K19" s="18"/>
      <c r="L19" s="18"/>
    </row>
    <row r="20" spans="1:2" ht="12.75">
      <c r="A20" s="30" t="s">
        <v>23</v>
      </c>
      <c r="B20">
        <v>1251.19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4.125" style="0" customWidth="1"/>
    <col min="2" max="2" width="14.625" style="0" customWidth="1"/>
    <col min="3" max="3" width="14.00390625" style="0" customWidth="1"/>
    <col min="4" max="4" width="12.00390625" style="0" customWidth="1"/>
    <col min="5" max="5" width="18.00390625" style="0" customWidth="1"/>
    <col min="6" max="6" width="17.75390625" style="0" customWidth="1"/>
    <col min="7" max="7" width="15.875" style="0" customWidth="1"/>
    <col min="8" max="8" width="13.625" style="0" customWidth="1"/>
    <col min="10" max="10" width="12.875" style="0" customWidth="1"/>
    <col min="11" max="11" width="10.7539062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 t="s">
        <v>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18135.8</v>
      </c>
      <c r="D5" s="12">
        <v>4260.18</v>
      </c>
      <c r="E5" s="3">
        <v>2207.78</v>
      </c>
      <c r="F5" s="12">
        <v>20188.2</v>
      </c>
      <c r="G5" s="4"/>
      <c r="H5" s="4" t="s">
        <v>33</v>
      </c>
      <c r="I5" s="11">
        <v>7731.11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15626.06</v>
      </c>
      <c r="D7" s="12">
        <f>SUM(D5:D6)</f>
        <v>4260.18</v>
      </c>
      <c r="E7" s="3">
        <f>SUM(E5:E6)</f>
        <v>2207.78</v>
      </c>
      <c r="F7" s="12">
        <f>SUM(F5:F6)</f>
        <v>17678.46</v>
      </c>
      <c r="G7" s="4"/>
      <c r="H7" s="4"/>
      <c r="I7" s="11"/>
      <c r="J7" s="9"/>
    </row>
    <row r="8" spans="2:12" ht="15">
      <c r="B8" s="19" t="s">
        <v>23</v>
      </c>
      <c r="C8">
        <v>1251.19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35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2773.99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0"/>
      <c r="E17" s="21"/>
      <c r="F17" s="22"/>
      <c r="G17" s="22"/>
      <c r="H17" s="23"/>
      <c r="I17" s="24"/>
      <c r="J17" s="24"/>
      <c r="K17" s="25"/>
      <c r="L17" s="26"/>
    </row>
    <row r="18" spans="1:12" ht="15">
      <c r="A18" s="19" t="s">
        <v>22</v>
      </c>
      <c r="B18">
        <v>2773.99</v>
      </c>
      <c r="K18" s="18"/>
      <c r="L18" s="18"/>
    </row>
    <row r="19" spans="1:2" ht="15">
      <c r="A19" s="19" t="s">
        <v>23</v>
      </c>
      <c r="B19">
        <v>684.98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625" style="0" customWidth="1"/>
    <col min="2" max="2" width="15.375" style="0" customWidth="1"/>
    <col min="3" max="3" width="15.875" style="0" customWidth="1"/>
    <col min="4" max="4" width="14.875" style="0" customWidth="1"/>
    <col min="5" max="5" width="15.875" style="0" customWidth="1"/>
    <col min="6" max="6" width="17.00390625" style="0" customWidth="1"/>
    <col min="7" max="7" width="16.375" style="0" customWidth="1"/>
    <col min="8" max="8" width="14.25390625" style="0" customWidth="1"/>
    <col min="10" max="10" width="10.625" style="0" customWidth="1"/>
    <col min="11" max="11" width="11.37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 t="s">
        <v>40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20188.2</v>
      </c>
      <c r="D5" s="12">
        <v>4260.18</v>
      </c>
      <c r="E5" s="3">
        <v>13377.58</v>
      </c>
      <c r="F5" s="12">
        <v>11070.8</v>
      </c>
      <c r="G5" s="4"/>
      <c r="H5" s="4" t="s">
        <v>33</v>
      </c>
      <c r="I5" s="11">
        <v>9751.94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17678.46</v>
      </c>
      <c r="D7" s="12">
        <f>SUM(D5:D6)</f>
        <v>4260.18</v>
      </c>
      <c r="E7" s="3">
        <f>SUM(E5:E6)</f>
        <v>13377.58</v>
      </c>
      <c r="F7" s="12">
        <f>SUM(F5:F6)</f>
        <v>8561.06</v>
      </c>
      <c r="G7" s="4"/>
      <c r="H7" s="4"/>
      <c r="I7" s="11"/>
      <c r="J7" s="9"/>
    </row>
    <row r="8" spans="2:12" ht="15">
      <c r="B8" s="19" t="s">
        <v>23</v>
      </c>
      <c r="C8">
        <v>684.98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35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2773.99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2"/>
      <c r="E17" s="17"/>
      <c r="F17" s="13"/>
      <c r="G17" s="13"/>
      <c r="H17" s="12"/>
      <c r="I17" s="3"/>
      <c r="J17" s="3"/>
      <c r="K17" s="16"/>
      <c r="L17" s="14"/>
    </row>
    <row r="18" spans="1:12" ht="12.75">
      <c r="A18" s="20"/>
      <c r="B18" s="20"/>
      <c r="C18" s="20"/>
      <c r="D18" s="20"/>
      <c r="E18" s="21"/>
      <c r="F18" s="22"/>
      <c r="G18" s="22"/>
      <c r="H18" s="23"/>
      <c r="I18" s="24"/>
      <c r="J18" s="24"/>
      <c r="K18" s="25"/>
      <c r="L18" s="26"/>
    </row>
    <row r="19" spans="1:12" ht="15">
      <c r="A19" s="19" t="s">
        <v>22</v>
      </c>
      <c r="B19">
        <v>2773.99</v>
      </c>
      <c r="K19" s="18"/>
      <c r="L19" s="18"/>
    </row>
    <row r="20" spans="1:2" ht="15">
      <c r="A20" s="19" t="s">
        <v>23</v>
      </c>
      <c r="B20">
        <v>11288.57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1.25390625" style="0" customWidth="1"/>
    <col min="2" max="2" width="14.625" style="0" customWidth="1"/>
    <col min="3" max="3" width="14.25390625" style="0" customWidth="1"/>
    <col min="4" max="4" width="12.25390625" style="0" customWidth="1"/>
    <col min="5" max="5" width="16.25390625" style="0" customWidth="1"/>
    <col min="6" max="6" width="17.625" style="0" customWidth="1"/>
    <col min="7" max="7" width="15.00390625" style="0" customWidth="1"/>
    <col min="8" max="8" width="16.625" style="0" customWidth="1"/>
    <col min="9" max="9" width="9.375" style="0" customWidth="1"/>
    <col min="10" max="10" width="11.375" style="0" customWidth="1"/>
    <col min="11" max="11" width="12.1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 t="s">
        <v>41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11070.8</v>
      </c>
      <c r="D5" s="12">
        <v>4516.15</v>
      </c>
      <c r="E5" s="3">
        <v>1446.41</v>
      </c>
      <c r="F5" s="12">
        <v>14140.54</v>
      </c>
      <c r="G5" s="4"/>
      <c r="H5" s="4" t="s">
        <v>33</v>
      </c>
      <c r="I5" s="11">
        <v>9976.06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8561.06</v>
      </c>
      <c r="D7" s="12">
        <f>SUM(D5:D6)</f>
        <v>4516.15</v>
      </c>
      <c r="E7" s="3">
        <f>SUM(E5:E6)</f>
        <v>1446.41</v>
      </c>
      <c r="F7" s="12">
        <f>SUM(F5:F6)</f>
        <v>11630.800000000001</v>
      </c>
      <c r="G7" s="4"/>
      <c r="H7" s="4"/>
      <c r="I7" s="11"/>
      <c r="J7" s="9"/>
    </row>
    <row r="8" spans="2:12" ht="15">
      <c r="B8" s="19" t="s">
        <v>23</v>
      </c>
      <c r="C8">
        <v>11288.57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42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 t="s">
        <v>43</v>
      </c>
      <c r="B16" s="15" t="s">
        <v>44</v>
      </c>
      <c r="C16" s="15"/>
      <c r="D16" s="15" t="s">
        <v>30</v>
      </c>
      <c r="E16" s="13"/>
      <c r="F16" s="13" t="s">
        <v>45</v>
      </c>
      <c r="G16" s="13">
        <v>4137</v>
      </c>
      <c r="H16" s="12" t="s">
        <v>46</v>
      </c>
      <c r="I16" s="3" t="s">
        <v>25</v>
      </c>
      <c r="J16" s="3">
        <v>1</v>
      </c>
      <c r="K16" s="31">
        <v>310</v>
      </c>
      <c r="L16" s="32">
        <v>310</v>
      </c>
    </row>
    <row r="17" spans="1:12" ht="12.75">
      <c r="A17" s="2"/>
      <c r="B17" s="15"/>
      <c r="C17" s="15"/>
      <c r="D17" s="15" t="s">
        <v>30</v>
      </c>
      <c r="E17" s="13"/>
      <c r="F17" s="13"/>
      <c r="G17" s="13"/>
      <c r="H17" s="12" t="s">
        <v>47</v>
      </c>
      <c r="I17" s="3" t="s">
        <v>25</v>
      </c>
      <c r="J17" s="3">
        <v>1</v>
      </c>
      <c r="K17" s="31">
        <v>160</v>
      </c>
      <c r="L17" s="32">
        <v>160</v>
      </c>
    </row>
    <row r="18" spans="1:12" ht="12.75">
      <c r="A18" s="2"/>
      <c r="B18" s="15"/>
      <c r="C18" s="15"/>
      <c r="D18" s="15"/>
      <c r="E18" s="13"/>
      <c r="F18" s="13"/>
      <c r="G18" s="13"/>
      <c r="H18" s="12" t="s">
        <v>48</v>
      </c>
      <c r="I18" s="3" t="s">
        <v>25</v>
      </c>
      <c r="J18" s="3">
        <v>2</v>
      </c>
      <c r="K18" s="31">
        <v>35</v>
      </c>
      <c r="L18" s="32">
        <v>70</v>
      </c>
    </row>
    <row r="19" spans="1:12" ht="12.75">
      <c r="A19" s="2"/>
      <c r="B19" s="15"/>
      <c r="C19" s="15"/>
      <c r="D19" s="15"/>
      <c r="E19" s="13"/>
      <c r="F19" s="13"/>
      <c r="G19" s="13"/>
      <c r="H19" s="12" t="s">
        <v>49</v>
      </c>
      <c r="I19" s="3" t="s">
        <v>25</v>
      </c>
      <c r="J19" s="3">
        <v>1</v>
      </c>
      <c r="K19" s="31">
        <v>195</v>
      </c>
      <c r="L19" s="32">
        <v>195</v>
      </c>
    </row>
    <row r="20" spans="1:12" ht="12.75">
      <c r="A20" s="2"/>
      <c r="B20" s="15"/>
      <c r="C20" s="15"/>
      <c r="D20" s="15"/>
      <c r="E20" s="13"/>
      <c r="F20" s="13"/>
      <c r="G20" s="13"/>
      <c r="H20" s="12" t="s">
        <v>50</v>
      </c>
      <c r="I20" s="3" t="s">
        <v>25</v>
      </c>
      <c r="J20" s="3">
        <v>1</v>
      </c>
      <c r="K20" s="31">
        <v>80</v>
      </c>
      <c r="L20" s="32">
        <v>80</v>
      </c>
    </row>
    <row r="21" spans="1:12" ht="12.75">
      <c r="A21" s="2"/>
      <c r="B21" s="15"/>
      <c r="C21" s="15"/>
      <c r="D21" s="15"/>
      <c r="E21" s="13"/>
      <c r="F21" s="13"/>
      <c r="G21" s="13"/>
      <c r="H21" s="12"/>
      <c r="I21" s="3"/>
      <c r="J21" s="3"/>
      <c r="K21" s="16" t="s">
        <v>21</v>
      </c>
      <c r="L21" s="14">
        <f>SUM(L16:L20)</f>
        <v>815</v>
      </c>
    </row>
    <row r="22" spans="1:12" ht="12.75">
      <c r="A22" s="2"/>
      <c r="B22" s="15"/>
      <c r="C22" s="15"/>
      <c r="D22" s="15"/>
      <c r="E22" s="13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15"/>
      <c r="C23" s="15"/>
      <c r="D23" s="15"/>
      <c r="E23" s="13"/>
      <c r="F23" s="13"/>
      <c r="G23" s="13"/>
      <c r="H23" s="12"/>
      <c r="I23" s="3"/>
      <c r="J23" s="3"/>
      <c r="K23" s="16"/>
      <c r="L23" s="14"/>
    </row>
    <row r="24" spans="1:12" ht="12.75">
      <c r="A24" s="2"/>
      <c r="B24" s="15"/>
      <c r="C24" s="15"/>
      <c r="D24" s="15"/>
      <c r="E24" s="13"/>
      <c r="F24" s="13"/>
      <c r="G24" s="13"/>
      <c r="H24" s="12"/>
      <c r="I24" s="3"/>
      <c r="J24" s="3"/>
      <c r="K24" s="16"/>
      <c r="L24" s="14"/>
    </row>
    <row r="25" spans="1:12" ht="12.75">
      <c r="A25" s="2"/>
      <c r="B25" s="15"/>
      <c r="C25" s="15"/>
      <c r="D25" s="15"/>
      <c r="E25" s="13"/>
      <c r="F25" s="13"/>
      <c r="G25" s="13"/>
      <c r="H25" s="12"/>
      <c r="I25" s="3"/>
      <c r="J25" s="3"/>
      <c r="K25" s="16"/>
      <c r="L25" s="14"/>
    </row>
    <row r="26" spans="1:12" ht="12.75">
      <c r="A26" s="2"/>
      <c r="B26" s="2"/>
      <c r="C26" s="2"/>
      <c r="D26" s="2"/>
      <c r="E26" s="17"/>
      <c r="F26" s="13"/>
      <c r="G26" s="13"/>
      <c r="H26" s="12"/>
      <c r="I26" s="3"/>
      <c r="J26" s="3"/>
      <c r="K26" s="16"/>
      <c r="L26" s="14"/>
    </row>
    <row r="27" spans="1:12" ht="12.75">
      <c r="A27" s="20"/>
      <c r="B27" s="20"/>
      <c r="C27" s="20"/>
      <c r="D27" s="20"/>
      <c r="E27" s="21"/>
      <c r="F27" s="22"/>
      <c r="G27" s="22"/>
      <c r="H27" s="23"/>
      <c r="I27" s="24"/>
      <c r="J27" s="24"/>
      <c r="K27" s="25"/>
      <c r="L27" s="26"/>
    </row>
    <row r="28" spans="1:12" ht="12.75">
      <c r="A28" s="33" t="s">
        <v>22</v>
      </c>
      <c r="B28">
        <v>7895.72</v>
      </c>
      <c r="K28" s="18"/>
      <c r="L28" s="18"/>
    </row>
    <row r="29" spans="1:2" ht="14.25">
      <c r="A29" s="34" t="s">
        <v>23</v>
      </c>
      <c r="B29">
        <v>4839.26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14.375" style="0" customWidth="1"/>
    <col min="2" max="2" width="14.25390625" style="0" customWidth="1"/>
    <col min="3" max="3" width="15.00390625" style="0" customWidth="1"/>
    <col min="4" max="4" width="10.75390625" style="0" customWidth="1"/>
    <col min="5" max="5" width="16.375" style="0" customWidth="1"/>
    <col min="6" max="6" width="17.375" style="0" customWidth="1"/>
    <col min="7" max="7" width="16.875" style="0" customWidth="1"/>
    <col min="8" max="8" width="14.75390625" style="0" customWidth="1"/>
    <col min="10" max="10" width="11.125" style="0" customWidth="1"/>
    <col min="11" max="11" width="10.12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 t="s">
        <v>51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14140.54</v>
      </c>
      <c r="D5" s="12">
        <v>4516.14</v>
      </c>
      <c r="E5" s="3">
        <v>4039.05</v>
      </c>
      <c r="F5" s="12">
        <v>14617.63</v>
      </c>
      <c r="G5" s="4"/>
      <c r="H5" s="4" t="s">
        <v>33</v>
      </c>
      <c r="I5" s="11">
        <v>10589.28</v>
      </c>
      <c r="J5" s="9"/>
    </row>
    <row r="6" spans="2:10" ht="12.75">
      <c r="B6" s="2" t="s">
        <v>6</v>
      </c>
      <c r="C6" s="12"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11630.800000000001</v>
      </c>
      <c r="D7" s="12">
        <f>SUM(D5:D6)</f>
        <v>4516.14</v>
      </c>
      <c r="E7" s="3">
        <f>SUM(E5:E6)</f>
        <v>4039.05</v>
      </c>
      <c r="F7" s="12">
        <f>SUM(F5:F6)</f>
        <v>12107.89</v>
      </c>
      <c r="G7" s="4"/>
      <c r="H7" s="4"/>
      <c r="I7" s="11"/>
      <c r="J7" s="9"/>
    </row>
    <row r="8" spans="2:12" ht="15">
      <c r="B8" s="19" t="s">
        <v>23</v>
      </c>
      <c r="C8">
        <v>4839.26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36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E13" s="3" t="s">
        <v>42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 t="s">
        <v>52</v>
      </c>
      <c r="B16" s="15" t="s">
        <v>53</v>
      </c>
      <c r="C16" s="15"/>
      <c r="D16" s="3" t="s">
        <v>30</v>
      </c>
      <c r="E16" s="13"/>
      <c r="F16" s="13" t="s">
        <v>34</v>
      </c>
      <c r="G16" s="13">
        <v>1159</v>
      </c>
      <c r="H16" s="12"/>
      <c r="I16" s="3"/>
      <c r="J16" s="3"/>
      <c r="K16" s="16"/>
      <c r="L16" s="14"/>
    </row>
    <row r="17" spans="1:12" ht="12.75">
      <c r="A17" s="2"/>
      <c r="B17" s="15" t="s">
        <v>54</v>
      </c>
      <c r="C17" s="15"/>
      <c r="D17" s="15"/>
      <c r="E17" s="1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15"/>
      <c r="E18" s="3"/>
      <c r="F18" s="3"/>
      <c r="G18" s="2"/>
      <c r="H18" s="12"/>
      <c r="I18" s="3"/>
      <c r="J18" s="3"/>
      <c r="K18" s="16"/>
      <c r="L18" s="14"/>
    </row>
    <row r="19" spans="1:12" ht="12.75">
      <c r="A19" s="2" t="s">
        <v>55</v>
      </c>
      <c r="B19" s="50" t="s">
        <v>56</v>
      </c>
      <c r="C19" s="51"/>
      <c r="D19" s="2"/>
      <c r="E19" s="17"/>
      <c r="F19" s="13"/>
      <c r="G19" s="13"/>
      <c r="H19" s="12" t="s">
        <v>57</v>
      </c>
      <c r="I19" s="3" t="s">
        <v>25</v>
      </c>
      <c r="J19" s="3">
        <v>1</v>
      </c>
      <c r="K19" s="31">
        <v>400</v>
      </c>
      <c r="L19" s="32">
        <f>K19*J19</f>
        <v>400</v>
      </c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 t="s">
        <v>21</v>
      </c>
      <c r="L20" s="14">
        <f>L19</f>
        <v>400</v>
      </c>
    </row>
    <row r="21" spans="1:12" ht="12.75">
      <c r="A21" s="20"/>
      <c r="B21" s="20"/>
      <c r="C21" s="20"/>
      <c r="D21" s="20"/>
      <c r="E21" s="21"/>
      <c r="F21" s="22"/>
      <c r="G21" s="22"/>
      <c r="H21" s="23"/>
      <c r="I21" s="24"/>
      <c r="J21" s="24"/>
      <c r="K21" s="25"/>
      <c r="L21" s="26"/>
    </row>
    <row r="22" spans="1:12" ht="15">
      <c r="A22" s="19" t="s">
        <v>22</v>
      </c>
      <c r="B22" s="9">
        <f>G14+G16+L20</f>
        <v>4502.719999999999</v>
      </c>
      <c r="K22" s="18"/>
      <c r="L22" s="18"/>
    </row>
    <row r="23" spans="1:2" ht="15">
      <c r="A23" s="19" t="s">
        <v>23</v>
      </c>
      <c r="B23" s="9">
        <f>E7+C8-B22</f>
        <v>4375.590000000002</v>
      </c>
    </row>
  </sheetData>
  <sheetProtection/>
  <mergeCells count="6">
    <mergeCell ref="H10:L10"/>
    <mergeCell ref="B13:D13"/>
    <mergeCell ref="A10:A11"/>
    <mergeCell ref="B10:C11"/>
    <mergeCell ref="D10:G10"/>
    <mergeCell ref="B19:C19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41912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14617.63</v>
      </c>
      <c r="D5" s="12">
        <v>4516.14</v>
      </c>
      <c r="E5" s="3">
        <v>1657.38</v>
      </c>
      <c r="F5" s="12">
        <v>17476.39</v>
      </c>
      <c r="G5" s="4"/>
      <c r="H5" s="4" t="s">
        <v>33</v>
      </c>
      <c r="I5" s="11">
        <f>август!I5+118.38</f>
        <v>10707.66</v>
      </c>
      <c r="J5" s="9"/>
    </row>
    <row r="6" spans="2:10" ht="12.75">
      <c r="B6" s="2" t="s">
        <v>6</v>
      </c>
      <c r="C6" s="12">
        <f>август!F6</f>
        <v>-2509.74</v>
      </c>
      <c r="D6" s="3">
        <v>0</v>
      </c>
      <c r="E6" s="3">
        <v>0</v>
      </c>
      <c r="F6" s="12"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12107.89</v>
      </c>
      <c r="D7" s="12">
        <f>SUM(D5:D6)</f>
        <v>4516.14</v>
      </c>
      <c r="E7" s="3">
        <f>SUM(E5:E6)</f>
        <v>1657.38</v>
      </c>
      <c r="F7" s="12">
        <f>SUM(F5:F6)</f>
        <v>14966.65</v>
      </c>
      <c r="G7" s="4"/>
      <c r="H7" s="4"/>
      <c r="I7" s="11"/>
      <c r="J7" s="9"/>
    </row>
    <row r="8" spans="2:12" ht="15">
      <c r="B8" s="19" t="s">
        <v>23</v>
      </c>
      <c r="C8" s="35">
        <f>август!B23</f>
        <v>4375.590000000002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32</v>
      </c>
      <c r="B10" s="46" t="s">
        <v>9</v>
      </c>
      <c r="C10" s="47"/>
      <c r="D10" s="38" t="s">
        <v>10</v>
      </c>
      <c r="E10" s="39"/>
      <c r="F10" s="39"/>
      <c r="G10" s="40"/>
      <c r="H10" s="38" t="s">
        <v>15</v>
      </c>
      <c r="I10" s="39"/>
      <c r="J10" s="39"/>
      <c r="K10" s="39"/>
      <c r="L10" s="40"/>
    </row>
    <row r="11" spans="1:12" ht="22.5" customHeight="1">
      <c r="A11" s="45"/>
      <c r="B11" s="48"/>
      <c r="C11" s="4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41" t="s">
        <v>28</v>
      </c>
      <c r="C13" s="42"/>
      <c r="D13" s="43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37" t="s">
        <v>22</v>
      </c>
      <c r="B21" s="18">
        <f>G14</f>
        <v>2943.72</v>
      </c>
      <c r="K21" s="18"/>
      <c r="L21" s="18"/>
    </row>
    <row r="22" spans="1:2" ht="15.75">
      <c r="A22" s="36" t="s">
        <v>23</v>
      </c>
      <c r="B22" s="35">
        <f>E7+C8-B21</f>
        <v>3089.2500000000023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2015-01-20T08:57:02Z</cp:lastPrinted>
  <dcterms:created xsi:type="dcterms:W3CDTF">2008-11-05T05:36:25Z</dcterms:created>
  <dcterms:modified xsi:type="dcterms:W3CDTF">2015-01-20T08:58:01Z</dcterms:modified>
  <cp:category/>
  <cp:version/>
  <cp:contentType/>
  <cp:contentStatus/>
</cp:coreProperties>
</file>