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<sst xmlns="http://schemas.openxmlformats.org/spreadsheetml/2006/main" count="411" uniqueCount="52">
  <si>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</si>
  <si>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</si>
  <si>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</si>
  <si>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</si>
  <si>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</si>
  <si>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</si>
  <si>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</si>
  <si>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</si>
  <si>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</si>
  <si>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</si>
  <si>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</si>
  <si>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</si>
  <si>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</si>
  <si>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</si>
  <si>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</si>
  <si>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</si>
  <si>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</si>
  <si>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</si>
  <si>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</si>
  <si>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</si>
  <si>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</si>
  <si>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</si>
  <si>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</si>
  <si>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</si>
  <si>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Железнодорожная 26</t>
  </si>
  <si>
    <t>содержание и обслуживание</t>
  </si>
  <si>
    <t>общего имущества</t>
  </si>
  <si>
    <t>кап.ремонт</t>
  </si>
  <si>
    <t>375,4*6,07</t>
  </si>
  <si>
    <t xml:space="preserve">дата 2014г </t>
  </si>
  <si>
    <t>30,04,14</t>
  </si>
  <si>
    <t>31,05,14</t>
  </si>
  <si>
    <t>15,05,14</t>
  </si>
  <si>
    <t>плотник</t>
  </si>
  <si>
    <t>1ч</t>
  </si>
  <si>
    <t>27,05,14</t>
  </si>
  <si>
    <t>восстановление пола1 под.</t>
  </si>
  <si>
    <t>ремонт пола</t>
  </si>
  <si>
    <t>30,06,14</t>
  </si>
  <si>
    <t>31,07,14</t>
  </si>
  <si>
    <t>375,9*6,44</t>
  </si>
  <si>
    <t>21,07,14</t>
  </si>
  <si>
    <t>замена стояка ХВС</t>
  </si>
  <si>
    <t>сварщик</t>
  </si>
  <si>
    <t>сл.сант</t>
  </si>
  <si>
    <t>4ч</t>
  </si>
  <si>
    <t>труба 0 15</t>
  </si>
  <si>
    <t>м/п</t>
  </si>
  <si>
    <t>ацетилен</t>
  </si>
  <si>
    <t>м3</t>
  </si>
  <si>
    <t>кислород</t>
  </si>
  <si>
    <t>31,08,14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</si>
</sst>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4.375" style="0" customWidth="1"/>
    <col min="2" max="2" width="14.75390625" style="0" customWidth="1"/>
    <col min="3" max="3" width="14.25390625" style="0" customWidth="1"/>
    <col min="4" max="4" width="14.00390625" style="0" customWidth="1"/>
    <col min="5" max="5" width="17.625" style="0" customWidth="1"/>
    <col min="6" max="6" width="17.75390625" style="0" customWidth="1"/>
    <col min="7" max="7" width="15.25390625" style="0" customWidth="1"/>
    <col min="8" max="8" width="15.125" style="0" customWidth="1"/>
    <col min="10" max="10" width="11.375" style="0" customWidth="1"/>
    <col min="11" max="11" width="11.75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41670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16266.31</v>
      </c>
      <c r="D5" s="12">
        <v>4260.18</v>
      </c>
      <c r="E5" s="3">
        <v>1680.95</v>
      </c>
      <c r="F5" s="12">
        <v>18845.54</v>
      </c>
      <c r="G5" s="4"/>
      <c r="H5" s="4" t="s">
        <v>27</v>
      </c>
      <c r="I5" s="11">
        <v>635.55</v>
      </c>
      <c r="J5" s="9"/>
    </row>
    <row r="6" spans="2:10" ht="12.75">
      <c r="B6" s="2" t="s">
        <v>6</v>
      </c>
      <c r="C6" s="12">
        <v>1268.61</v>
      </c>
      <c r="D6" s="3">
        <v>0</v>
      </c>
      <c r="E6" s="3">
        <v>0</v>
      </c>
      <c r="F6" s="12">
        <v>1268.61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17534.92</v>
      </c>
      <c r="D7" s="12">
        <f>SUM(D5:D6)</f>
        <v>4260.18</v>
      </c>
      <c r="E7" s="3">
        <f>SUM(E5:E6)</f>
        <v>1680.95</v>
      </c>
      <c r="F7" s="12">
        <f>SUM(F5:F6)</f>
        <v>20114.15</v>
      </c>
      <c r="G7" s="4"/>
      <c r="H7" s="4"/>
      <c r="I7" s="11"/>
      <c r="J7" s="9"/>
    </row>
    <row r="8" spans="2:12" ht="15">
      <c r="B8" s="19" t="s">
        <v>23</v>
      </c>
      <c r="C8">
        <v>37446.26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3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21"/>
      <c r="E15" s="2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7"/>
      <c r="F16" s="13"/>
      <c r="G16" s="13"/>
      <c r="H16" s="12"/>
      <c r="I16" s="3"/>
      <c r="J16" s="3"/>
      <c r="K16" s="16"/>
      <c r="L16" s="14"/>
    </row>
    <row r="17" spans="1:12" ht="15">
      <c r="A17" s="19" t="s">
        <v>22</v>
      </c>
      <c r="B17">
        <v>2278.68</v>
      </c>
      <c r="K17" s="18"/>
      <c r="L17" s="18"/>
    </row>
    <row r="18" spans="1:2" ht="15">
      <c r="A18" s="19" t="s">
        <v>23</v>
      </c>
      <c r="B18">
        <v>36848.53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41942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28348.71</v>
      </c>
      <c r="D5" s="12">
        <v>4523.22</v>
      </c>
      <c r="E5" s="3">
        <v>4688.88</v>
      </c>
      <c r="F5" s="12">
        <v>28183.05</v>
      </c>
      <c r="G5" s="4"/>
      <c r="H5" s="4" t="s">
        <v>27</v>
      </c>
      <c r="I5" s="11">
        <f>сентябрь!I5+1073.93</f>
        <v>6128.86</v>
      </c>
      <c r="J5" s="9"/>
    </row>
    <row r="6" spans="2:10" ht="12.75">
      <c r="B6" s="2" t="s">
        <v>6</v>
      </c>
      <c r="C6" s="12">
        <f>сентябрь!F6</f>
        <v>1179.83</v>
      </c>
      <c r="D6" s="3">
        <v>0</v>
      </c>
      <c r="E6" s="3">
        <v>0</v>
      </c>
      <c r="F6" s="12"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29528.54</v>
      </c>
      <c r="D7" s="12">
        <f>SUM(D5:D6)</f>
        <v>4523.22</v>
      </c>
      <c r="E7" s="3">
        <f>SUM(E5:E6)</f>
        <v>4688.88</v>
      </c>
      <c r="F7" s="12">
        <f>SUM(F5:F6)</f>
        <v>29362.879999999997</v>
      </c>
      <c r="G7" s="4"/>
      <c r="H7" s="4"/>
      <c r="I7" s="11"/>
      <c r="J7" s="9"/>
    </row>
    <row r="8" spans="2:12" ht="15">
      <c r="B8" s="19" t="s">
        <v>23</v>
      </c>
      <c r="C8" s="18">
        <f>сентябрь!B19</f>
        <v>37207.13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40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6"/>
      <c r="B17" s="26"/>
      <c r="C17" s="26"/>
      <c r="D17" s="27"/>
      <c r="E17" s="28"/>
      <c r="F17" s="29"/>
      <c r="G17" s="29"/>
      <c r="H17" s="30"/>
      <c r="I17" s="27"/>
      <c r="J17" s="27"/>
      <c r="K17" s="31"/>
      <c r="L17" s="32"/>
    </row>
    <row r="18" spans="1:12" ht="15">
      <c r="A18" s="34" t="s">
        <v>22</v>
      </c>
      <c r="B18" s="18">
        <f>G14</f>
        <v>2420.79</v>
      </c>
      <c r="D18" s="4"/>
      <c r="K18" s="18"/>
      <c r="L18" s="18"/>
    </row>
    <row r="19" spans="1:4" ht="15.75">
      <c r="A19" s="33" t="s">
        <v>23</v>
      </c>
      <c r="B19" s="18">
        <f>E7+C8-B18</f>
        <v>39475.219999999994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41973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28183.05</v>
      </c>
      <c r="D5" s="12">
        <v>4523.22</v>
      </c>
      <c r="E5" s="3">
        <v>3778.06</v>
      </c>
      <c r="F5" s="12">
        <v>28928.21</v>
      </c>
      <c r="G5" s="4"/>
      <c r="H5" s="4" t="s">
        <v>27</v>
      </c>
      <c r="I5" s="11">
        <f>октябрь!I5+476.71</f>
        <v>6605.57</v>
      </c>
      <c r="J5" s="9"/>
    </row>
    <row r="6" spans="2:10" ht="12.75">
      <c r="B6" s="2" t="s">
        <v>6</v>
      </c>
      <c r="C6" s="12">
        <f>октябрь!F6</f>
        <v>1179.83</v>
      </c>
      <c r="D6" s="3">
        <v>0</v>
      </c>
      <c r="E6" s="3">
        <v>0</v>
      </c>
      <c r="F6" s="12"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29362.879999999997</v>
      </c>
      <c r="D7" s="12">
        <f>SUM(D5:D6)</f>
        <v>4523.22</v>
      </c>
      <c r="E7" s="3">
        <f>SUM(E5:E6)</f>
        <v>3778.06</v>
      </c>
      <c r="F7" s="12">
        <f>SUM(F5:F6)</f>
        <v>30108.04</v>
      </c>
      <c r="G7" s="4"/>
      <c r="H7" s="4"/>
      <c r="I7" s="11"/>
      <c r="J7" s="9"/>
    </row>
    <row r="8" spans="2:12" ht="15">
      <c r="B8" s="19" t="s">
        <v>23</v>
      </c>
      <c r="C8" s="18">
        <f>октябрь!B19</f>
        <v>39475.219999999994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40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6"/>
      <c r="B17" s="26"/>
      <c r="C17" s="26"/>
      <c r="D17" s="27"/>
      <c r="E17" s="28"/>
      <c r="F17" s="29"/>
      <c r="G17" s="29"/>
      <c r="H17" s="30"/>
      <c r="I17" s="27"/>
      <c r="J17" s="27"/>
      <c r="K17" s="31"/>
      <c r="L17" s="32"/>
    </row>
    <row r="18" spans="1:12" ht="15">
      <c r="A18" s="34" t="s">
        <v>22</v>
      </c>
      <c r="B18" s="18">
        <f>G14</f>
        <v>2420.79</v>
      </c>
      <c r="D18" s="4"/>
      <c r="K18" s="18"/>
      <c r="L18" s="18"/>
    </row>
    <row r="19" spans="1:4" ht="15.75">
      <c r="A19" s="33" t="s">
        <v>23</v>
      </c>
      <c r="B19" s="18">
        <f>E7+C8-B18</f>
        <v>40832.48999999999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F20" sqref="F19:F20"/>
    </sheetView>
  </sheetViews>
  <sheetFormatPr defaultColWidth="9.00390625" defaultRowHeight="12.75"/>
  <cols>
    <col min="1" max="1" width="14.625" style="0" customWidth="1"/>
    <col min="2" max="2" width="13.375" style="0" customWidth="1"/>
    <col min="3" max="3" width="13.125" style="0" customWidth="1"/>
    <col min="4" max="4" width="10.75390625" style="0" customWidth="1"/>
    <col min="5" max="5" width="13.625" style="0" customWidth="1"/>
    <col min="6" max="6" width="14.875" style="0" customWidth="1"/>
    <col min="7" max="7" width="12.625" style="0" customWidth="1"/>
    <col min="8" max="8" width="13.25390625" style="0" customWidth="1"/>
    <col min="10" max="10" width="11.125" style="0" customWidth="1"/>
    <col min="11" max="11" width="10.625" style="0" customWidth="1"/>
    <col min="12" max="12" width="13.125" style="0" customWidth="1"/>
  </cols>
  <sheetData>
    <row r="1" spans="1:12" ht="20.25" customHeight="1">
      <c r="A1" s="1"/>
      <c r="C1" s="11"/>
      <c r="D1" s="4"/>
      <c r="E1" s="4"/>
      <c r="F1" s="5">
        <v>42003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28928.21</v>
      </c>
      <c r="D5" s="12">
        <v>4523.22</v>
      </c>
      <c r="E5" s="3">
        <v>3928.18</v>
      </c>
      <c r="F5" s="12">
        <f>C5+D5-E5</f>
        <v>29523.25</v>
      </c>
      <c r="G5" s="4"/>
      <c r="H5" s="4" t="s">
        <v>27</v>
      </c>
      <c r="I5" s="11">
        <f>ноябрь!I5+319.18</f>
        <v>6924.75</v>
      </c>
      <c r="J5" s="9"/>
    </row>
    <row r="6" spans="2:10" ht="12.75">
      <c r="B6" s="2" t="s">
        <v>6</v>
      </c>
      <c r="C6" s="12">
        <f>ноябрь!F6</f>
        <v>1179.83</v>
      </c>
      <c r="D6" s="3">
        <v>0</v>
      </c>
      <c r="E6" s="3">
        <v>0</v>
      </c>
      <c r="F6" s="12">
        <f>C6+D6-E6</f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30108.04</v>
      </c>
      <c r="D7" s="12">
        <f>SUM(D5:D6)</f>
        <v>4523.22</v>
      </c>
      <c r="E7" s="3">
        <f>SUM(E5:E6)</f>
        <v>3928.18</v>
      </c>
      <c r="F7" s="12">
        <f>SUM(F5:F6)</f>
        <v>30703.08</v>
      </c>
      <c r="G7" s="4"/>
      <c r="H7" s="4"/>
      <c r="I7" s="11"/>
      <c r="J7" s="9"/>
    </row>
    <row r="8" spans="2:12" ht="15">
      <c r="B8" s="19" t="s">
        <v>23</v>
      </c>
      <c r="C8" s="18">
        <f>ноябрь!B19</f>
        <v>40832.48999999999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7.75" customHeight="1">
      <c r="A11" s="42"/>
      <c r="B11" s="45"/>
      <c r="C11" s="46"/>
      <c r="D11" s="48" t="s">
        <v>11</v>
      </c>
      <c r="E11" s="48" t="s">
        <v>12</v>
      </c>
      <c r="F11" s="48" t="s">
        <v>13</v>
      </c>
      <c r="G11" s="48" t="s">
        <v>14</v>
      </c>
      <c r="H11" s="49" t="s">
        <v>16</v>
      </c>
      <c r="I11" s="50" t="s">
        <v>17</v>
      </c>
      <c r="J11" s="50" t="s">
        <v>18</v>
      </c>
      <c r="K11" s="51" t="s">
        <v>19</v>
      </c>
      <c r="L11" s="51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40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6"/>
      <c r="B17" s="26"/>
      <c r="C17" s="26"/>
      <c r="D17" s="27"/>
      <c r="E17" s="28"/>
      <c r="F17" s="29"/>
      <c r="G17" s="29"/>
      <c r="H17" s="30"/>
      <c r="I17" s="27"/>
      <c r="J17" s="27"/>
      <c r="K17" s="31"/>
      <c r="L17" s="32"/>
    </row>
    <row r="18" spans="1:12" ht="12.75">
      <c r="A18" s="47" t="s">
        <v>22</v>
      </c>
      <c r="B18" s="18">
        <f>G14</f>
        <v>2420.79</v>
      </c>
      <c r="D18" s="4"/>
      <c r="K18" s="18"/>
      <c r="L18" s="18"/>
    </row>
    <row r="19" spans="1:4" ht="15.75">
      <c r="A19" s="33" t="s">
        <v>23</v>
      </c>
      <c r="B19" s="18">
        <f>E7+C8-B18</f>
        <v>42339.87999999999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4.25390625" style="0" customWidth="1"/>
    <col min="2" max="2" width="13.125" style="0" customWidth="1"/>
    <col min="3" max="3" width="15.875" style="0" customWidth="1"/>
    <col min="4" max="4" width="12.25390625" style="0" customWidth="1"/>
    <col min="5" max="5" width="18.875" style="0" customWidth="1"/>
    <col min="6" max="6" width="17.875" style="0" customWidth="1"/>
    <col min="7" max="7" width="14.75390625" style="0" customWidth="1"/>
    <col min="8" max="8" width="13.75390625" style="0" customWidth="1"/>
    <col min="10" max="10" width="10.875" style="0" customWidth="1"/>
    <col min="11" max="11" width="10.2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41698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18845.54</v>
      </c>
      <c r="D5" s="12">
        <v>4260.18</v>
      </c>
      <c r="E5" s="3">
        <v>2486.08</v>
      </c>
      <c r="F5" s="12">
        <v>20619.64</v>
      </c>
      <c r="G5" s="4"/>
      <c r="H5" s="4" t="s">
        <v>27</v>
      </c>
      <c r="I5" s="11">
        <v>1088.05</v>
      </c>
      <c r="J5" s="9"/>
    </row>
    <row r="6" spans="2:10" ht="12.75">
      <c r="B6" s="2" t="s">
        <v>6</v>
      </c>
      <c r="C6" s="12">
        <v>1268.61</v>
      </c>
      <c r="D6" s="3">
        <v>0</v>
      </c>
      <c r="E6" s="3">
        <v>86.42</v>
      </c>
      <c r="F6" s="12">
        <v>1182.19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20114.15</v>
      </c>
      <c r="D7" s="12">
        <f>SUM(D5:D6)</f>
        <v>4260.18</v>
      </c>
      <c r="E7" s="3">
        <f>SUM(E5:E6)</f>
        <v>2572.5</v>
      </c>
      <c r="F7" s="12">
        <f>SUM(F5:F6)</f>
        <v>21801.829999999998</v>
      </c>
      <c r="G7" s="4"/>
      <c r="H7" s="4"/>
      <c r="I7" s="11"/>
      <c r="J7" s="9"/>
    </row>
    <row r="8" spans="2:12" ht="15">
      <c r="B8" s="19" t="s">
        <v>23</v>
      </c>
      <c r="C8">
        <v>36848.53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17"/>
      <c r="F17" s="13"/>
      <c r="G17" s="13"/>
      <c r="H17" s="12"/>
      <c r="I17" s="3"/>
      <c r="J17" s="3"/>
      <c r="K17" s="16"/>
      <c r="L17" s="14"/>
    </row>
    <row r="18" spans="1:12" ht="15">
      <c r="A18" s="19" t="s">
        <v>22</v>
      </c>
      <c r="B18">
        <v>2278.68</v>
      </c>
      <c r="K18" s="18"/>
      <c r="L18" s="18"/>
    </row>
    <row r="19" spans="1:2" ht="15">
      <c r="A19" s="19" t="s">
        <v>23</v>
      </c>
      <c r="B19">
        <v>37142.35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375" style="0" customWidth="1"/>
    <col min="2" max="2" width="14.125" style="0" customWidth="1"/>
    <col min="3" max="3" width="15.75390625" style="0" customWidth="1"/>
    <col min="4" max="4" width="12.25390625" style="0" customWidth="1"/>
    <col min="5" max="5" width="16.25390625" style="0" customWidth="1"/>
    <col min="6" max="6" width="17.625" style="0" customWidth="1"/>
    <col min="7" max="7" width="16.75390625" style="0" customWidth="1"/>
    <col min="8" max="8" width="14.00390625" style="0" customWidth="1"/>
    <col min="10" max="10" width="12.25390625" style="0" customWidth="1"/>
    <col min="11" max="11" width="11.2539062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41729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20619.64</v>
      </c>
      <c r="D5" s="12">
        <v>4260.18</v>
      </c>
      <c r="E5" s="3">
        <v>4636.26</v>
      </c>
      <c r="F5" s="12">
        <v>20243.56</v>
      </c>
      <c r="G5" s="4"/>
      <c r="H5" s="4" t="s">
        <v>27</v>
      </c>
      <c r="I5" s="11">
        <v>1674.38</v>
      </c>
      <c r="J5" s="9"/>
    </row>
    <row r="6" spans="2:10" ht="12.75">
      <c r="B6" s="2" t="s">
        <v>6</v>
      </c>
      <c r="C6" s="12">
        <v>1182.19</v>
      </c>
      <c r="D6" s="3">
        <v>0</v>
      </c>
      <c r="E6" s="3">
        <v>0</v>
      </c>
      <c r="F6" s="12">
        <v>1182.19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21801.829999999998</v>
      </c>
      <c r="D7" s="12">
        <f>SUM(D5:D6)</f>
        <v>4260.18</v>
      </c>
      <c r="E7" s="3">
        <f>SUM(E5:E6)</f>
        <v>4636.26</v>
      </c>
      <c r="F7" s="12">
        <f>SUM(F5:F6)</f>
        <v>21425.75</v>
      </c>
      <c r="G7" s="4"/>
      <c r="H7" s="4"/>
      <c r="I7" s="11"/>
      <c r="J7" s="9"/>
    </row>
    <row r="8" spans="2:12" ht="15">
      <c r="B8" s="19" t="s">
        <v>23</v>
      </c>
      <c r="C8">
        <v>37142.35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0"/>
      <c r="C16" s="22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1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1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5">
      <c r="A20" s="19" t="s">
        <v>22</v>
      </c>
      <c r="B20">
        <v>2278.68</v>
      </c>
      <c r="K20" s="18"/>
      <c r="L20" s="18"/>
    </row>
    <row r="21" spans="1:2" ht="15">
      <c r="A21" s="19" t="s">
        <v>23</v>
      </c>
      <c r="B21">
        <v>39499.93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4.375" style="0" customWidth="1"/>
    <col min="4" max="4" width="12.25390625" style="0" customWidth="1"/>
    <col min="5" max="5" width="16.75390625" style="0" customWidth="1"/>
    <col min="6" max="6" width="17.00390625" style="0" customWidth="1"/>
    <col min="7" max="7" width="15.625" style="0" customWidth="1"/>
    <col min="8" max="8" width="16.75390625" style="0" customWidth="1"/>
    <col min="10" max="10" width="11.25390625" style="0" customWidth="1"/>
    <col min="11" max="11" width="10.625" style="0" customWidth="1"/>
    <col min="12" max="12" width="15.375" style="0" customWidth="1"/>
  </cols>
  <sheetData>
    <row r="1" spans="1:12" ht="20.25" customHeight="1">
      <c r="A1" s="1"/>
      <c r="C1" s="11"/>
      <c r="D1" s="4"/>
      <c r="E1" s="4"/>
      <c r="F1" s="5" t="s">
        <v>30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20243.56</v>
      </c>
      <c r="D5" s="12">
        <v>4260.17</v>
      </c>
      <c r="E5" s="3">
        <v>2537.13</v>
      </c>
      <c r="F5" s="12">
        <v>21966.6</v>
      </c>
      <c r="G5" s="4"/>
      <c r="H5" s="4" t="s">
        <v>27</v>
      </c>
      <c r="I5" s="11">
        <v>2093.44</v>
      </c>
      <c r="J5" s="9"/>
    </row>
    <row r="6" spans="2:10" ht="12.75">
      <c r="B6" s="2" t="s">
        <v>6</v>
      </c>
      <c r="C6" s="12">
        <v>1182.19</v>
      </c>
      <c r="D6" s="3">
        <v>0</v>
      </c>
      <c r="E6" s="3">
        <v>0</v>
      </c>
      <c r="F6" s="12">
        <v>1182.19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21425.75</v>
      </c>
      <c r="D7" s="12">
        <f>SUM(D5:D6)</f>
        <v>4260.17</v>
      </c>
      <c r="E7" s="3">
        <f>SUM(E5:E6)</f>
        <v>2537.13</v>
      </c>
      <c r="F7" s="12">
        <f>SUM(F5:F6)</f>
        <v>23148.789999999997</v>
      </c>
      <c r="G7" s="4"/>
      <c r="H7" s="4"/>
      <c r="I7" s="11"/>
      <c r="J7" s="9"/>
    </row>
    <row r="8" spans="2:12" ht="15">
      <c r="B8" s="19" t="s">
        <v>23</v>
      </c>
      <c r="C8">
        <v>39499.93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0"/>
      <c r="C16" s="22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1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1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15"/>
      <c r="C19" s="15"/>
      <c r="D19" s="21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15"/>
      <c r="C20" s="15"/>
      <c r="D20" s="21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5">
      <c r="A22" s="19" t="s">
        <v>22</v>
      </c>
      <c r="B22">
        <v>2278.68</v>
      </c>
      <c r="K22" s="18"/>
      <c r="L22" s="18"/>
    </row>
    <row r="23" spans="1:2" ht="15">
      <c r="A23" s="19" t="s">
        <v>23</v>
      </c>
      <c r="B23">
        <v>39758.38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5.125" style="0" customWidth="1"/>
    <col min="2" max="2" width="14.25390625" style="0" customWidth="1"/>
    <col min="3" max="3" width="14.00390625" style="0" customWidth="1"/>
    <col min="4" max="4" width="14.375" style="0" customWidth="1"/>
    <col min="5" max="5" width="15.75390625" style="0" customWidth="1"/>
    <col min="6" max="6" width="17.125" style="0" customWidth="1"/>
    <col min="7" max="7" width="16.75390625" style="0" customWidth="1"/>
    <col min="8" max="8" width="14.625" style="0" customWidth="1"/>
    <col min="10" max="10" width="12.00390625" style="0" customWidth="1"/>
    <col min="11" max="11" width="11.87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 t="s">
        <v>31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21966.6</v>
      </c>
      <c r="D5" s="12">
        <v>4266.25</v>
      </c>
      <c r="E5" s="3">
        <v>2900.67</v>
      </c>
      <c r="F5" s="12">
        <v>23332.18</v>
      </c>
      <c r="G5" s="4"/>
      <c r="H5" s="4" t="s">
        <v>27</v>
      </c>
      <c r="I5" s="11">
        <v>2840.12</v>
      </c>
      <c r="J5" s="9"/>
    </row>
    <row r="6" spans="2:10" ht="12.75">
      <c r="B6" s="2" t="s">
        <v>6</v>
      </c>
      <c r="C6" s="12">
        <v>1182.19</v>
      </c>
      <c r="D6" s="3">
        <v>0</v>
      </c>
      <c r="E6" s="3">
        <v>0</v>
      </c>
      <c r="F6" s="12">
        <v>1182.19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23148.789999999997</v>
      </c>
      <c r="D7" s="12">
        <f>SUM(D5:D6)</f>
        <v>4266.25</v>
      </c>
      <c r="E7" s="3">
        <f>SUM(E5:E6)</f>
        <v>2900.67</v>
      </c>
      <c r="F7" s="12">
        <f>SUM(F5:F6)</f>
        <v>24514.37</v>
      </c>
      <c r="G7" s="4"/>
      <c r="H7" s="4"/>
      <c r="I7" s="11"/>
      <c r="J7" s="9"/>
    </row>
    <row r="8" spans="2:12" ht="15">
      <c r="B8" s="19" t="s">
        <v>23</v>
      </c>
      <c r="C8">
        <v>39758.38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 t="s">
        <v>32</v>
      </c>
      <c r="B16" s="15" t="s">
        <v>36</v>
      </c>
      <c r="C16" s="15"/>
      <c r="D16" s="15" t="s">
        <v>33</v>
      </c>
      <c r="E16" s="13"/>
      <c r="F16" s="13" t="s">
        <v>34</v>
      </c>
      <c r="G16" s="13">
        <v>1581</v>
      </c>
      <c r="H16" s="12"/>
      <c r="I16" s="3"/>
      <c r="J16" s="3"/>
      <c r="K16" s="16"/>
      <c r="L16" s="14"/>
    </row>
    <row r="17" spans="1:12" ht="12.75">
      <c r="A17" s="2"/>
      <c r="B17" s="15"/>
      <c r="C17" s="15"/>
      <c r="D17" s="15" t="s">
        <v>33</v>
      </c>
      <c r="E17" s="13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15"/>
      <c r="E18" s="13"/>
      <c r="F18" s="13"/>
      <c r="G18" s="13"/>
      <c r="H18" s="12"/>
      <c r="I18" s="3"/>
      <c r="J18" s="3"/>
      <c r="K18" s="16"/>
      <c r="L18" s="14"/>
    </row>
    <row r="19" spans="1:12" ht="12.75">
      <c r="A19" s="2" t="s">
        <v>35</v>
      </c>
      <c r="B19" s="15" t="s">
        <v>37</v>
      </c>
      <c r="C19" s="15"/>
      <c r="D19" s="15" t="s">
        <v>33</v>
      </c>
      <c r="E19" s="13"/>
      <c r="F19" s="13" t="s">
        <v>34</v>
      </c>
      <c r="G19" s="13">
        <v>1581</v>
      </c>
      <c r="H19" s="12"/>
      <c r="I19" s="3"/>
      <c r="J19" s="3"/>
      <c r="K19" s="16"/>
      <c r="L19" s="14"/>
    </row>
    <row r="20" spans="1:12" ht="12.75">
      <c r="A20" s="2"/>
      <c r="B20" s="15"/>
      <c r="C20" s="15"/>
      <c r="D20" s="15" t="s">
        <v>33</v>
      </c>
      <c r="E20" s="13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1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1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21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2"/>
      <c r="C24" s="2"/>
      <c r="D24" s="2"/>
      <c r="E24" s="17"/>
      <c r="F24" s="13"/>
      <c r="G24" s="13"/>
      <c r="H24" s="12"/>
      <c r="I24" s="3"/>
      <c r="J24" s="3"/>
      <c r="K24" s="16"/>
      <c r="L24" s="14"/>
    </row>
    <row r="25" spans="1:12" ht="15">
      <c r="A25" s="19" t="s">
        <v>22</v>
      </c>
      <c r="B25">
        <v>5440.68</v>
      </c>
      <c r="K25" s="18"/>
      <c r="L25" s="18"/>
    </row>
    <row r="26" spans="1:2" ht="15">
      <c r="A26" s="19" t="s">
        <v>23</v>
      </c>
      <c r="B26">
        <v>37218.37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3" width="15.75390625" style="0" customWidth="1"/>
    <col min="4" max="4" width="14.625" style="0" customWidth="1"/>
    <col min="5" max="5" width="17.625" style="0" customWidth="1"/>
    <col min="6" max="6" width="17.875" style="0" customWidth="1"/>
    <col min="7" max="7" width="17.75390625" style="0" customWidth="1"/>
    <col min="8" max="8" width="13.75390625" style="0" customWidth="1"/>
    <col min="10" max="10" width="11.625" style="0" customWidth="1"/>
    <col min="11" max="11" width="10.25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 t="s">
        <v>38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23332.18</v>
      </c>
      <c r="D5" s="12">
        <v>4266.24</v>
      </c>
      <c r="E5" s="3">
        <v>2120.98</v>
      </c>
      <c r="F5" s="12">
        <v>25477.44</v>
      </c>
      <c r="G5" s="4"/>
      <c r="H5" s="4" t="s">
        <v>27</v>
      </c>
      <c r="I5" s="11">
        <v>3428.78</v>
      </c>
      <c r="J5" s="9"/>
    </row>
    <row r="6" spans="2:10" ht="12.75">
      <c r="B6" s="2" t="s">
        <v>6</v>
      </c>
      <c r="C6" s="12">
        <v>1182.19</v>
      </c>
      <c r="D6" s="3">
        <v>0</v>
      </c>
      <c r="E6" s="3">
        <v>0</v>
      </c>
      <c r="F6" s="12">
        <v>1182.19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24514.37</v>
      </c>
      <c r="D7" s="12">
        <f>SUM(D5:D6)</f>
        <v>4266.24</v>
      </c>
      <c r="E7" s="3">
        <f>SUM(E5:E6)</f>
        <v>2120.98</v>
      </c>
      <c r="F7" s="12">
        <f>SUM(F5:F6)</f>
        <v>26659.629999999997</v>
      </c>
      <c r="G7" s="4"/>
      <c r="H7" s="4"/>
      <c r="I7" s="11"/>
      <c r="J7" s="9"/>
    </row>
    <row r="8" spans="2:12" ht="15">
      <c r="B8" s="19" t="s">
        <v>23</v>
      </c>
      <c r="C8">
        <v>37218.37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21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1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1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15"/>
      <c r="C19" s="15"/>
      <c r="D19" s="21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5">
      <c r="A21" s="19" t="s">
        <v>22</v>
      </c>
      <c r="B21">
        <v>2278.68</v>
      </c>
      <c r="K21" s="18"/>
      <c r="L21" s="18"/>
    </row>
    <row r="22" spans="1:2" ht="15">
      <c r="A22" s="19" t="s">
        <v>23</v>
      </c>
      <c r="B22">
        <v>37060.67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4.75390625" style="0" customWidth="1"/>
    <col min="2" max="2" width="13.375" style="0" customWidth="1"/>
    <col min="3" max="3" width="16.875" style="0" customWidth="1"/>
    <col min="4" max="4" width="12.75390625" style="0" customWidth="1"/>
    <col min="5" max="5" width="17.875" style="0" customWidth="1"/>
    <col min="6" max="6" width="17.00390625" style="0" customWidth="1"/>
    <col min="7" max="7" width="16.625" style="0" customWidth="1"/>
    <col min="8" max="8" width="14.125" style="0" customWidth="1"/>
    <col min="10" max="10" width="11.875" style="0" customWidth="1"/>
    <col min="11" max="11" width="10.62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 t="s">
        <v>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25477.44</v>
      </c>
      <c r="D5" s="12">
        <v>4523.22</v>
      </c>
      <c r="E5" s="3">
        <v>6849.72</v>
      </c>
      <c r="F5" s="12">
        <v>23150.94</v>
      </c>
      <c r="G5" s="4"/>
      <c r="H5" s="4" t="s">
        <v>27</v>
      </c>
      <c r="I5" s="11">
        <v>4561.92</v>
      </c>
      <c r="J5" s="9"/>
    </row>
    <row r="6" spans="2:10" ht="12.75">
      <c r="B6" s="2" t="s">
        <v>6</v>
      </c>
      <c r="C6" s="12">
        <v>1182.19</v>
      </c>
      <c r="D6" s="3">
        <v>0</v>
      </c>
      <c r="E6" s="3">
        <v>2.36</v>
      </c>
      <c r="F6" s="12"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26659.629999999997</v>
      </c>
      <c r="D7" s="12">
        <f>SUM(D5:D6)</f>
        <v>4523.22</v>
      </c>
      <c r="E7" s="3">
        <f>SUM(E5:E6)</f>
        <v>6852.08</v>
      </c>
      <c r="F7" s="12">
        <f>SUM(F5:F6)</f>
        <v>24330.769999999997</v>
      </c>
      <c r="G7" s="4"/>
      <c r="H7" s="4"/>
      <c r="I7" s="11"/>
      <c r="J7" s="9"/>
    </row>
    <row r="8" spans="2:12" ht="15">
      <c r="B8" s="19" t="s">
        <v>23</v>
      </c>
      <c r="C8">
        <v>37060.67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40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13"/>
      <c r="F15" s="13"/>
      <c r="G15" s="13"/>
      <c r="H15" s="12"/>
      <c r="I15" s="3"/>
      <c r="J15" s="3"/>
      <c r="K15" s="16"/>
      <c r="L15" s="14"/>
    </row>
    <row r="16" spans="1:12" ht="12.75">
      <c r="A16" s="2" t="s">
        <v>41</v>
      </c>
      <c r="B16" s="15" t="s">
        <v>42</v>
      </c>
      <c r="C16" s="15"/>
      <c r="D16" s="15" t="s">
        <v>43</v>
      </c>
      <c r="E16" s="13"/>
      <c r="F16" s="13" t="s">
        <v>45</v>
      </c>
      <c r="G16" s="13">
        <v>2951</v>
      </c>
      <c r="H16" s="12" t="s">
        <v>46</v>
      </c>
      <c r="I16" s="3" t="s">
        <v>47</v>
      </c>
      <c r="J16" s="3">
        <v>1</v>
      </c>
      <c r="K16" s="24">
        <v>56.9</v>
      </c>
      <c r="L16" s="25">
        <v>56.9</v>
      </c>
    </row>
    <row r="17" spans="1:12" ht="12.75">
      <c r="A17" s="2"/>
      <c r="B17" s="15"/>
      <c r="C17" s="15"/>
      <c r="D17" s="15" t="s">
        <v>44</v>
      </c>
      <c r="E17" s="13"/>
      <c r="F17" s="13"/>
      <c r="G17" s="13"/>
      <c r="H17" s="12" t="s">
        <v>48</v>
      </c>
      <c r="I17" s="3" t="s">
        <v>49</v>
      </c>
      <c r="J17" s="3">
        <v>0.5</v>
      </c>
      <c r="K17" s="24">
        <v>500</v>
      </c>
      <c r="L17" s="25">
        <v>250</v>
      </c>
    </row>
    <row r="18" spans="1:12" ht="12.75">
      <c r="A18" s="2"/>
      <c r="B18" s="15"/>
      <c r="C18" s="15"/>
      <c r="D18" s="15"/>
      <c r="E18" s="13"/>
      <c r="F18" s="13"/>
      <c r="G18" s="13"/>
      <c r="H18" s="12" t="s">
        <v>50</v>
      </c>
      <c r="I18" s="3" t="s">
        <v>49</v>
      </c>
      <c r="J18" s="3">
        <v>1</v>
      </c>
      <c r="K18" s="24">
        <v>34</v>
      </c>
      <c r="L18" s="25">
        <v>34</v>
      </c>
    </row>
    <row r="19" spans="1:12" ht="12.75">
      <c r="A19" s="2"/>
      <c r="B19" s="15"/>
      <c r="C19" s="15"/>
      <c r="D19" s="15"/>
      <c r="E19" s="13"/>
      <c r="F19" s="13"/>
      <c r="G19" s="13"/>
      <c r="H19" s="12"/>
      <c r="I19" s="3"/>
      <c r="J19" s="3"/>
      <c r="K19" s="16" t="s">
        <v>21</v>
      </c>
      <c r="L19" s="14">
        <f>SUM(L16:L18)</f>
        <v>340.9</v>
      </c>
    </row>
    <row r="20" spans="1:12" ht="12.75">
      <c r="A20" s="2"/>
      <c r="B20" s="15"/>
      <c r="C20" s="15"/>
      <c r="D20" s="15"/>
      <c r="E20" s="3"/>
      <c r="F20" s="3"/>
      <c r="G20" s="2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1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1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21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2"/>
      <c r="C24" s="2"/>
      <c r="D24" s="2"/>
      <c r="E24" s="17"/>
      <c r="F24" s="13"/>
      <c r="G24" s="13"/>
      <c r="H24" s="12"/>
      <c r="I24" s="3"/>
      <c r="J24" s="3"/>
      <c r="K24" s="16"/>
      <c r="L24" s="14"/>
    </row>
    <row r="25" spans="1:12" ht="15">
      <c r="A25" s="19" t="s">
        <v>22</v>
      </c>
      <c r="B25">
        <v>5712.7</v>
      </c>
      <c r="K25" s="18"/>
      <c r="L25" s="18"/>
    </row>
    <row r="26" spans="1:2" ht="15">
      <c r="A26" s="19" t="s">
        <v>23</v>
      </c>
      <c r="B26">
        <v>38200.05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5.875" style="0" customWidth="1"/>
    <col min="2" max="2" width="12.625" style="0" customWidth="1"/>
    <col min="3" max="3" width="14.625" style="0" customWidth="1"/>
    <col min="4" max="4" width="13.25390625" style="4" customWidth="1"/>
    <col min="5" max="5" width="16.00390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0.625" style="0" customWidth="1"/>
    <col min="11" max="11" width="12.125" style="0" customWidth="1"/>
    <col min="12" max="12" width="15.375" style="0" customWidth="1"/>
  </cols>
  <sheetData>
    <row r="1" spans="1:12" ht="20.25" customHeight="1">
      <c r="A1" s="1"/>
      <c r="C1" s="11"/>
      <c r="E1" s="4"/>
      <c r="F1" s="5" t="s">
        <v>51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23150.94</v>
      </c>
      <c r="D5" s="12">
        <v>4523.22</v>
      </c>
      <c r="E5" s="3">
        <v>1559.27</v>
      </c>
      <c r="F5" s="12">
        <v>26114.89</v>
      </c>
      <c r="G5" s="4"/>
      <c r="H5" s="4" t="s">
        <v>27</v>
      </c>
      <c r="I5" s="11">
        <v>4782.73</v>
      </c>
      <c r="J5" s="9"/>
    </row>
    <row r="6" spans="2:10" ht="12.75">
      <c r="B6" s="2" t="s">
        <v>6</v>
      </c>
      <c r="C6" s="12">
        <v>1179.83</v>
      </c>
      <c r="D6" s="3">
        <v>0</v>
      </c>
      <c r="E6" s="3">
        <v>0</v>
      </c>
      <c r="F6" s="12"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24330.769999999997</v>
      </c>
      <c r="D7" s="12">
        <f>SUM(D5:D6)</f>
        <v>4523.22</v>
      </c>
      <c r="E7" s="3">
        <f>SUM(E5:E6)</f>
        <v>1559.27</v>
      </c>
      <c r="F7" s="12">
        <f>SUM(F5:F6)</f>
        <v>27294.72</v>
      </c>
      <c r="G7" s="4"/>
      <c r="H7" s="4"/>
      <c r="I7" s="11"/>
      <c r="J7" s="9"/>
    </row>
    <row r="8" spans="2:12" ht="15">
      <c r="B8" s="19" t="s">
        <v>23</v>
      </c>
      <c r="C8">
        <v>38200.05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40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5">
      <c r="A17" s="19" t="s">
        <v>22</v>
      </c>
      <c r="B17">
        <v>2420.8</v>
      </c>
      <c r="K17" s="18"/>
      <c r="L17" s="18"/>
    </row>
    <row r="18" spans="1:2" ht="15">
      <c r="A18" s="19" t="s">
        <v>23</v>
      </c>
      <c r="B18">
        <v>37338.52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41912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26114.89</v>
      </c>
      <c r="D5" s="12">
        <v>4523.22</v>
      </c>
      <c r="E5" s="3">
        <v>2289.4</v>
      </c>
      <c r="F5" s="12">
        <v>28348.71</v>
      </c>
      <c r="G5" s="4"/>
      <c r="H5" s="4" t="s">
        <v>27</v>
      </c>
      <c r="I5" s="11">
        <f>август!I5+272.2</f>
        <v>5054.929999999999</v>
      </c>
      <c r="J5" s="9"/>
    </row>
    <row r="6" spans="2:10" ht="12.75">
      <c r="B6" s="2" t="s">
        <v>6</v>
      </c>
      <c r="C6" s="12">
        <f>август!F6</f>
        <v>1179.83</v>
      </c>
      <c r="D6" s="3">
        <v>0</v>
      </c>
      <c r="E6" s="3">
        <v>0</v>
      </c>
      <c r="F6" s="12">
        <v>1179.83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27294.72</v>
      </c>
      <c r="D7" s="12">
        <f>SUM(D5:D6)</f>
        <v>4523.22</v>
      </c>
      <c r="E7" s="3">
        <f>SUM(E5:E6)</f>
        <v>2289.4</v>
      </c>
      <c r="F7" s="12">
        <f>SUM(F5:F6)</f>
        <v>29528.54</v>
      </c>
      <c r="G7" s="4"/>
      <c r="H7" s="4"/>
      <c r="I7" s="11"/>
      <c r="J7" s="9"/>
    </row>
    <row r="8" spans="2:12" ht="15">
      <c r="B8" s="19" t="s">
        <v>23</v>
      </c>
      <c r="C8" s="18">
        <f>август!B18</f>
        <v>37338.52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5" t="s">
        <v>10</v>
      </c>
      <c r="E10" s="36"/>
      <c r="F10" s="36"/>
      <c r="G10" s="37"/>
      <c r="H10" s="35" t="s">
        <v>15</v>
      </c>
      <c r="I10" s="36"/>
      <c r="J10" s="36"/>
      <c r="K10" s="36"/>
      <c r="L10" s="37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8" t="s">
        <v>25</v>
      </c>
      <c r="C13" s="39"/>
      <c r="D13" s="40"/>
      <c r="E13" s="3" t="s">
        <v>40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26</v>
      </c>
      <c r="C14" s="15"/>
      <c r="D14" s="15"/>
      <c r="E14" s="13"/>
      <c r="F14" s="13" t="s">
        <v>21</v>
      </c>
      <c r="G14" s="13">
        <v>2420.79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7"/>
      <c r="F16" s="13"/>
      <c r="G16" s="13"/>
      <c r="H16" s="12"/>
      <c r="I16" s="3"/>
      <c r="J16" s="3"/>
      <c r="K16" s="16"/>
      <c r="L16" s="14"/>
    </row>
    <row r="17" spans="1:12" ht="12.75">
      <c r="A17" s="26"/>
      <c r="B17" s="26"/>
      <c r="C17" s="26"/>
      <c r="D17" s="27"/>
      <c r="E17" s="28"/>
      <c r="F17" s="29"/>
      <c r="G17" s="29"/>
      <c r="H17" s="30"/>
      <c r="I17" s="27"/>
      <c r="J17" s="27"/>
      <c r="K17" s="31"/>
      <c r="L17" s="32"/>
    </row>
    <row r="18" spans="1:12" ht="15">
      <c r="A18" s="34" t="s">
        <v>22</v>
      </c>
      <c r="B18" s="18">
        <f>G14</f>
        <v>2420.79</v>
      </c>
      <c r="D18" s="4"/>
      <c r="K18" s="18"/>
      <c r="L18" s="18"/>
    </row>
    <row r="19" spans="1:4" ht="15.75">
      <c r="A19" s="33" t="s">
        <v>23</v>
      </c>
      <c r="B19" s="18">
        <f>E7+C8-B18</f>
        <v>37207.13</v>
      </c>
      <c r="D19" s="4"/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2015-01-20T09:10:24Z</cp:lastPrinted>
  <dcterms:created xsi:type="dcterms:W3CDTF">2008-11-05T05:36:25Z</dcterms:created>
  <dcterms:modified xsi:type="dcterms:W3CDTF">2015-01-20T09:10:26Z</dcterms:modified>
  <cp:category/>
  <cp:version/>
  <cp:contentType/>
  <cp:contentStatus/>
</cp:coreProperties>
</file>