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2"/>
  </bookViews>
  <sheets>
    <sheet name="2014" sheetId="1" r:id="rId1"/>
    <sheet name="2015" sheetId="2" r:id="rId2"/>
    <sheet name="2016" sheetId="3" r:id="rId3"/>
  </sheets>
  <definedNames>
    <definedName name="_xlnm.Print_Area" localSheetId="0">'2014'!$A$1:$AI$60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S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замена подъездных козырьков</t>
        </r>
      </text>
    </comment>
    <comment ref="S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ремонт системы отопления август 2016г</t>
        </r>
      </text>
    </comment>
    <comment ref="S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Установка детской качели стоимостью 36211,28</t>
        </r>
      </text>
    </comment>
    <comment ref="S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косметический ремонт в июле 2016г.</t>
        </r>
      </text>
    </comment>
    <comment ref="S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косметический ремонт в августе 2016г</t>
        </r>
      </text>
    </comment>
    <comment ref="Q3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косметический ремонт подъезда в июне 2016г. Общей стоимостью 19968,68 руб</t>
        </r>
      </text>
    </comment>
    <comment ref="S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Установка вентилей и врезка сбросников на систему отопления, общей стоимостью 132786,44 руб.</t>
        </r>
      </text>
    </comment>
    <comment ref="S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монтаж пластикового окна в подъезде</t>
        </r>
      </text>
    </comment>
    <comment ref="S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Изготовление и монтаж подъездного козырька общей стоимостью 8728,97
</t>
        </r>
      </text>
    </comment>
    <comment ref="S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ремонт узла горячего водоснабжения
</t>
        </r>
      </text>
    </comment>
    <comment ref="S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установка подъездных светильников м датчиками движения на общую сумму 72649,82 руб
</t>
        </r>
      </text>
    </comment>
    <comment ref="S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частичный ремонт кровли общей суммой 13353,14руб.
</t>
        </r>
      </text>
    </comment>
  </commentList>
</comments>
</file>

<file path=xl/sharedStrings.xml><?xml version="1.0" encoding="utf-8"?>
<sst xmlns="http://schemas.openxmlformats.org/spreadsheetml/2006/main" count="325" uniqueCount="95">
  <si>
    <t>МКД</t>
  </si>
  <si>
    <t>Береговая,8</t>
  </si>
  <si>
    <t>Каховская 37</t>
  </si>
  <si>
    <t>Каховская 37а</t>
  </si>
  <si>
    <t>Каховская 38а</t>
  </si>
  <si>
    <t>Ленина 18</t>
  </si>
  <si>
    <t>Ленина 18а</t>
  </si>
  <si>
    <t>Ленина 1Б</t>
  </si>
  <si>
    <t>Ленина 22</t>
  </si>
  <si>
    <t>Ленина 24</t>
  </si>
  <si>
    <t>Ленина 29</t>
  </si>
  <si>
    <t>Ленина 31</t>
  </si>
  <si>
    <t>Ленина 33а</t>
  </si>
  <si>
    <t>Ленина 35</t>
  </si>
  <si>
    <t>Ленина 36б</t>
  </si>
  <si>
    <t>Ленина 36в</t>
  </si>
  <si>
    <t>Ленина 36г</t>
  </si>
  <si>
    <t>Ленина 36д</t>
  </si>
  <si>
    <t>Ленина 41</t>
  </si>
  <si>
    <t>Ленина 47</t>
  </si>
  <si>
    <t>Московская 30</t>
  </si>
  <si>
    <t>Октябрьская,5</t>
  </si>
  <si>
    <t>пер.Советский 1</t>
  </si>
  <si>
    <t>пер.Советский 1а</t>
  </si>
  <si>
    <t>пер.Советский 3</t>
  </si>
  <si>
    <t>Тельмана,12</t>
  </si>
  <si>
    <t>Чкалова,7</t>
  </si>
  <si>
    <t>Юбилейная 14</t>
  </si>
  <si>
    <t>Юбилейная 9</t>
  </si>
  <si>
    <t>Юности,13</t>
  </si>
  <si>
    <t>Юности,20</t>
  </si>
  <si>
    <t>Железнодорожная 25а</t>
  </si>
  <si>
    <t>Железнодорожная 36а</t>
  </si>
  <si>
    <t>Железнодорожная 45а</t>
  </si>
  <si>
    <t>Железнодорожная 49а</t>
  </si>
  <si>
    <t>Железнодорожная 49б</t>
  </si>
  <si>
    <t>Железнодорожная 8</t>
  </si>
  <si>
    <t>Железнодорожная 10</t>
  </si>
  <si>
    <t>Железнодорожная 12</t>
  </si>
  <si>
    <t>Железнодорожная 14</t>
  </si>
  <si>
    <t>Железнодорожная 15</t>
  </si>
  <si>
    <t>Железнодорожная 26</t>
  </si>
  <si>
    <t>Ленина 15</t>
  </si>
  <si>
    <t>Ленина 17</t>
  </si>
  <si>
    <t>Ленина 25</t>
  </si>
  <si>
    <t>Ленина 42</t>
  </si>
  <si>
    <t>Ленина 59</t>
  </si>
  <si>
    <t>Пролетарская 1А</t>
  </si>
  <si>
    <t>Пролетарская 1Б</t>
  </si>
  <si>
    <t>Р.Люксембург  22а</t>
  </si>
  <si>
    <t>Р.Люксембург  24а</t>
  </si>
  <si>
    <t>Р.Люксембург  29а</t>
  </si>
  <si>
    <t>Р.Люксембург  30</t>
  </si>
  <si>
    <t>Советская  58</t>
  </si>
  <si>
    <t>пер.Спортивный 1</t>
  </si>
  <si>
    <t>остаток</t>
  </si>
  <si>
    <t>итого</t>
  </si>
  <si>
    <t>№</t>
  </si>
  <si>
    <t>п/п</t>
  </si>
  <si>
    <t>Железнодорожная 37</t>
  </si>
  <si>
    <t>оплачено</t>
  </si>
  <si>
    <t>за январь</t>
  </si>
  <si>
    <t>снятие</t>
  </si>
  <si>
    <t>Капитальный ремонт многоквартирных жилых домов 2014г</t>
  </si>
  <si>
    <t>2013г</t>
  </si>
  <si>
    <t>январь</t>
  </si>
  <si>
    <t>за февраль</t>
  </si>
  <si>
    <t>февраль</t>
  </si>
  <si>
    <t>за март</t>
  </si>
  <si>
    <t>март</t>
  </si>
  <si>
    <t>за апрель</t>
  </si>
  <si>
    <t>апрель</t>
  </si>
  <si>
    <t>за май</t>
  </si>
  <si>
    <t>май</t>
  </si>
  <si>
    <t>за июнь</t>
  </si>
  <si>
    <t>июнь</t>
  </si>
  <si>
    <t>за июль</t>
  </si>
  <si>
    <t>июль</t>
  </si>
  <si>
    <t>за август</t>
  </si>
  <si>
    <t>август</t>
  </si>
  <si>
    <t>за сентябрь</t>
  </si>
  <si>
    <t>сентябрь</t>
  </si>
  <si>
    <t>за октябрь</t>
  </si>
  <si>
    <t>октябрь</t>
  </si>
  <si>
    <t>за ноябрь</t>
  </si>
  <si>
    <t>ноябрь</t>
  </si>
  <si>
    <t>декабрь</t>
  </si>
  <si>
    <t>ИТОГО</t>
  </si>
  <si>
    <t>итого остаток 2014г</t>
  </si>
  <si>
    <t>за декарь</t>
  </si>
  <si>
    <t>декарь</t>
  </si>
  <si>
    <t>Капитальный ремонт многоквартирных жилых домов 2015г</t>
  </si>
  <si>
    <t xml:space="preserve"> </t>
  </si>
  <si>
    <t>Капитальный ремонт многоквартирных жилых домов 2016г</t>
  </si>
  <si>
    <t>итого остаток 2015г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</si>
</sst>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75" zoomScaleSheetLayoutView="75" workbookViewId="0" topLeftCell="F28">
      <selection activeCell="W59" sqref="W59"/>
    </sheetView>
  </sheetViews>
  <sheetFormatPr defaultColWidth="9.00390625" defaultRowHeight="12.75"/>
  <cols>
    <col min="1" max="1" width="4.375" style="45" customWidth="1"/>
    <col min="2" max="2" width="18.875" style="23" customWidth="1"/>
    <col min="3" max="3" width="10.25390625" style="46" customWidth="1"/>
    <col min="4" max="4" width="8.25390625" style="46" customWidth="1"/>
    <col min="5" max="5" width="8.875" style="46" customWidth="1"/>
    <col min="6" max="6" width="8.375" style="46" customWidth="1"/>
    <col min="7" max="7" width="8.875" style="46" customWidth="1"/>
    <col min="8" max="8" width="9.125" style="46" customWidth="1"/>
    <col min="9" max="9" width="9.375" style="46" customWidth="1"/>
    <col min="10" max="11" width="8.625" style="46" customWidth="1"/>
    <col min="12" max="12" width="8.875" style="46" customWidth="1"/>
    <col min="13" max="13" width="8.625" style="46" customWidth="1"/>
    <col min="14" max="14" width="9.00390625" style="46" customWidth="1"/>
    <col min="15" max="15" width="8.875" style="46" customWidth="1"/>
    <col min="16" max="16" width="8.75390625" style="46" customWidth="1"/>
    <col min="17" max="17" width="8.25390625" style="46" customWidth="1"/>
    <col min="18" max="18" width="8.375" style="46" customWidth="1"/>
    <col min="19" max="19" width="10.25390625" style="46" customWidth="1"/>
    <col min="20" max="20" width="8.625" style="46" customWidth="1"/>
    <col min="21" max="21" width="9.125" style="46" customWidth="1"/>
    <col min="22" max="22" width="9.00390625" style="46" customWidth="1"/>
    <col min="23" max="23" width="9.375" style="46" customWidth="1"/>
    <col min="24" max="25" width="9.25390625" style="46" customWidth="1"/>
    <col min="26" max="26" width="11.125" style="46" customWidth="1"/>
    <col min="27" max="27" width="9.625" style="46" customWidth="1"/>
    <col min="28" max="28" width="10.75390625" style="46" customWidth="1"/>
    <col min="29" max="34" width="11.875" style="46" customWidth="1"/>
    <col min="35" max="35" width="12.875" style="46" customWidth="1"/>
    <col min="36" max="16384" width="9.125" style="23" customWidth="1"/>
  </cols>
  <sheetData>
    <row r="1" spans="1:35" ht="18.75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22"/>
      <c r="AD1" s="22"/>
      <c r="AE1" s="22"/>
      <c r="AF1" s="22"/>
      <c r="AG1" s="22"/>
      <c r="AH1" s="22"/>
      <c r="AI1" s="22"/>
    </row>
    <row r="2" spans="1:35" ht="12.75">
      <c r="A2" s="24" t="s">
        <v>57</v>
      </c>
      <c r="B2" s="25" t="s">
        <v>0</v>
      </c>
      <c r="C2" s="26" t="s">
        <v>56</v>
      </c>
      <c r="D2" s="27" t="s">
        <v>60</v>
      </c>
      <c r="E2" s="27" t="s">
        <v>62</v>
      </c>
      <c r="F2" s="27" t="s">
        <v>60</v>
      </c>
      <c r="G2" s="27" t="s">
        <v>62</v>
      </c>
      <c r="H2" s="27" t="s">
        <v>60</v>
      </c>
      <c r="I2" s="27" t="s">
        <v>62</v>
      </c>
      <c r="J2" s="27" t="s">
        <v>60</v>
      </c>
      <c r="K2" s="27" t="s">
        <v>62</v>
      </c>
      <c r="L2" s="27" t="s">
        <v>60</v>
      </c>
      <c r="M2" s="27" t="s">
        <v>62</v>
      </c>
      <c r="N2" s="27" t="s">
        <v>60</v>
      </c>
      <c r="O2" s="27" t="s">
        <v>62</v>
      </c>
      <c r="P2" s="27" t="s">
        <v>60</v>
      </c>
      <c r="Q2" s="27" t="s">
        <v>62</v>
      </c>
      <c r="R2" s="27" t="s">
        <v>60</v>
      </c>
      <c r="S2" s="27" t="s">
        <v>62</v>
      </c>
      <c r="T2" s="27" t="s">
        <v>60</v>
      </c>
      <c r="U2" s="27" t="s">
        <v>62</v>
      </c>
      <c r="V2" s="27" t="s">
        <v>60</v>
      </c>
      <c r="W2" s="27" t="s">
        <v>62</v>
      </c>
      <c r="X2" s="27" t="s">
        <v>60</v>
      </c>
      <c r="Y2" s="27" t="s">
        <v>62</v>
      </c>
      <c r="Z2" s="27" t="s">
        <v>60</v>
      </c>
      <c r="AA2" s="27" t="s">
        <v>62</v>
      </c>
      <c r="AB2" s="56" t="s">
        <v>87</v>
      </c>
      <c r="AC2" s="23"/>
      <c r="AD2" s="23"/>
      <c r="AE2" s="23"/>
      <c r="AF2" s="23"/>
      <c r="AG2" s="23"/>
      <c r="AH2" s="23"/>
      <c r="AI2" s="23"/>
    </row>
    <row r="3" spans="1:35" ht="12.75">
      <c r="A3" s="28" t="s">
        <v>58</v>
      </c>
      <c r="B3" s="29"/>
      <c r="C3" s="26" t="s">
        <v>55</v>
      </c>
      <c r="D3" s="27" t="s">
        <v>61</v>
      </c>
      <c r="E3" s="27" t="s">
        <v>65</v>
      </c>
      <c r="F3" s="27" t="s">
        <v>66</v>
      </c>
      <c r="G3" s="27" t="s">
        <v>67</v>
      </c>
      <c r="H3" s="27" t="s">
        <v>68</v>
      </c>
      <c r="I3" s="27" t="s">
        <v>69</v>
      </c>
      <c r="J3" s="27" t="s">
        <v>70</v>
      </c>
      <c r="K3" s="27" t="s">
        <v>71</v>
      </c>
      <c r="L3" s="27" t="s">
        <v>72</v>
      </c>
      <c r="M3" s="27" t="s">
        <v>73</v>
      </c>
      <c r="N3" s="27" t="s">
        <v>74</v>
      </c>
      <c r="O3" s="27" t="s">
        <v>75</v>
      </c>
      <c r="P3" s="27" t="s">
        <v>76</v>
      </c>
      <c r="Q3" s="27" t="s">
        <v>77</v>
      </c>
      <c r="R3" s="27" t="s">
        <v>78</v>
      </c>
      <c r="S3" s="27" t="s">
        <v>79</v>
      </c>
      <c r="T3" s="27" t="s">
        <v>80</v>
      </c>
      <c r="U3" s="27" t="s">
        <v>81</v>
      </c>
      <c r="V3" s="27" t="s">
        <v>82</v>
      </c>
      <c r="W3" s="27" t="s">
        <v>83</v>
      </c>
      <c r="X3" s="27" t="s">
        <v>84</v>
      </c>
      <c r="Y3" s="27" t="s">
        <v>85</v>
      </c>
      <c r="Z3" s="27" t="s">
        <v>89</v>
      </c>
      <c r="AA3" s="27" t="s">
        <v>90</v>
      </c>
      <c r="AB3" s="57"/>
      <c r="AC3" s="23"/>
      <c r="AD3" s="23"/>
      <c r="AE3" s="23"/>
      <c r="AF3" s="23"/>
      <c r="AG3" s="23"/>
      <c r="AH3" s="23"/>
      <c r="AI3" s="23"/>
    </row>
    <row r="4" spans="1:35" ht="12.75">
      <c r="A4" s="30"/>
      <c r="B4" s="29"/>
      <c r="C4" s="31" t="s">
        <v>64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3"/>
      <c r="AC4" s="23"/>
      <c r="AD4" s="23"/>
      <c r="AE4" s="23"/>
      <c r="AF4" s="23"/>
      <c r="AG4" s="23"/>
      <c r="AH4" s="23"/>
      <c r="AI4" s="23"/>
    </row>
    <row r="5" spans="1:35" ht="12.75">
      <c r="A5" s="30">
        <v>1</v>
      </c>
      <c r="B5" s="27" t="s">
        <v>1</v>
      </c>
      <c r="C5" s="26">
        <v>23452.95</v>
      </c>
      <c r="D5" s="34">
        <v>2022.47</v>
      </c>
      <c r="E5" s="34">
        <v>0</v>
      </c>
      <c r="F5" s="34">
        <v>1706.73</v>
      </c>
      <c r="G5" s="34">
        <v>0</v>
      </c>
      <c r="H5" s="34">
        <v>1483.76</v>
      </c>
      <c r="I5" s="34">
        <v>0</v>
      </c>
      <c r="J5" s="34">
        <v>686.96</v>
      </c>
      <c r="K5" s="26">
        <v>28000</v>
      </c>
      <c r="L5" s="34">
        <v>1473.49</v>
      </c>
      <c r="M5" s="34">
        <v>0</v>
      </c>
      <c r="N5" s="34">
        <v>1558.91</v>
      </c>
      <c r="O5" s="34">
        <v>0</v>
      </c>
      <c r="P5" s="34">
        <v>806.53</v>
      </c>
      <c r="Q5" s="34">
        <v>0</v>
      </c>
      <c r="R5" s="34">
        <v>299.78</v>
      </c>
      <c r="S5" s="34">
        <v>0</v>
      </c>
      <c r="T5" s="34">
        <v>668.86</v>
      </c>
      <c r="U5" s="34">
        <v>0</v>
      </c>
      <c r="V5" s="34">
        <v>618.83</v>
      </c>
      <c r="W5" s="34">
        <v>0</v>
      </c>
      <c r="X5" s="34">
        <v>883.26</v>
      </c>
      <c r="Y5" s="34">
        <v>0</v>
      </c>
      <c r="Z5" s="34">
        <v>560.63</v>
      </c>
      <c r="AA5" s="26"/>
      <c r="AB5" s="33">
        <f>SUM(C5,D5-E5,F5-G5,H5-I5,J5-K5,L5-M5,N5-O5,P5-Q5,R5-S5,T5-U5,V5-W5,X5-Y5,Z5-AA5)</f>
        <v>8223.159999999998</v>
      </c>
      <c r="AC5" s="23"/>
      <c r="AD5" s="23"/>
      <c r="AE5" s="23"/>
      <c r="AF5" s="23"/>
      <c r="AG5" s="23"/>
      <c r="AH5" s="23"/>
      <c r="AI5" s="23"/>
    </row>
    <row r="6" spans="1:35" ht="12.75">
      <c r="A6" s="27">
        <v>2</v>
      </c>
      <c r="B6" s="27" t="s">
        <v>36</v>
      </c>
      <c r="C6" s="26">
        <v>6958.89</v>
      </c>
      <c r="D6" s="34">
        <v>565.2</v>
      </c>
      <c r="E6" s="34">
        <v>0</v>
      </c>
      <c r="F6" s="34">
        <v>466.13</v>
      </c>
      <c r="G6" s="34">
        <v>0</v>
      </c>
      <c r="H6" s="34">
        <v>919.34</v>
      </c>
      <c r="I6" s="34">
        <v>0</v>
      </c>
      <c r="J6" s="34">
        <v>754.64</v>
      </c>
      <c r="K6" s="34">
        <v>0</v>
      </c>
      <c r="L6" s="34">
        <v>462.33</v>
      </c>
      <c r="M6" s="34">
        <v>0</v>
      </c>
      <c r="N6" s="34">
        <v>685.76</v>
      </c>
      <c r="O6" s="34">
        <v>0</v>
      </c>
      <c r="P6" s="34">
        <v>1373.68</v>
      </c>
      <c r="Q6" s="34">
        <v>0</v>
      </c>
      <c r="R6" s="34">
        <v>582</v>
      </c>
      <c r="S6" s="34">
        <v>0</v>
      </c>
      <c r="T6" s="34">
        <v>713.1</v>
      </c>
      <c r="U6" s="34">
        <v>0</v>
      </c>
      <c r="V6" s="34">
        <v>557.66</v>
      </c>
      <c r="W6" s="26">
        <v>8000</v>
      </c>
      <c r="X6" s="34">
        <v>725.64</v>
      </c>
      <c r="Y6" s="34">
        <v>0</v>
      </c>
      <c r="Z6" s="34">
        <v>749.68</v>
      </c>
      <c r="AA6" s="35"/>
      <c r="AB6" s="33">
        <f aca="true" t="shared" si="0" ref="AB6:AB59">SUM(C6,D6-E6,F6-G6,H6-I6,J6-K6,L6-M6,N6-O6,P6-Q6,R6-S6,T6-U6,V6-W6,X6-Y6,Z6-AA6)</f>
        <v>7514.05</v>
      </c>
      <c r="AC6" s="23"/>
      <c r="AD6" s="23"/>
      <c r="AE6" s="23"/>
      <c r="AF6" s="23"/>
      <c r="AG6" s="23"/>
      <c r="AH6" s="23"/>
      <c r="AI6" s="23"/>
    </row>
    <row r="7" spans="1:35" ht="12.75">
      <c r="A7" s="27">
        <v>3</v>
      </c>
      <c r="B7" s="27" t="s">
        <v>37</v>
      </c>
      <c r="C7" s="26">
        <v>7503.25</v>
      </c>
      <c r="D7" s="34">
        <v>1173.35</v>
      </c>
      <c r="E7" s="34">
        <v>0</v>
      </c>
      <c r="F7" s="34">
        <v>1440.52</v>
      </c>
      <c r="G7" s="34">
        <v>0</v>
      </c>
      <c r="H7" s="34">
        <v>1322.8</v>
      </c>
      <c r="I7" s="34">
        <v>0</v>
      </c>
      <c r="J7" s="34">
        <v>1636.54</v>
      </c>
      <c r="K7" s="34">
        <v>0</v>
      </c>
      <c r="L7" s="34">
        <v>1772.32</v>
      </c>
      <c r="M7" s="34">
        <v>0</v>
      </c>
      <c r="N7" s="34">
        <v>1421.69</v>
      </c>
      <c r="O7" s="34">
        <v>0</v>
      </c>
      <c r="P7" s="34">
        <v>2062.95</v>
      </c>
      <c r="Q7" s="34">
        <v>0</v>
      </c>
      <c r="R7" s="34">
        <v>848.91</v>
      </c>
      <c r="S7" s="34">
        <v>0</v>
      </c>
      <c r="T7" s="34">
        <v>1578.88</v>
      </c>
      <c r="U7" s="34">
        <v>0</v>
      </c>
      <c r="V7" s="34">
        <v>1515.54</v>
      </c>
      <c r="W7" s="26">
        <v>23500</v>
      </c>
      <c r="X7" s="34">
        <v>922.04</v>
      </c>
      <c r="Y7" s="34">
        <v>0</v>
      </c>
      <c r="Z7" s="34">
        <v>1425.95</v>
      </c>
      <c r="AA7" s="26"/>
      <c r="AB7" s="33">
        <f t="shared" si="0"/>
        <v>1124.74</v>
      </c>
      <c r="AC7" s="23"/>
      <c r="AD7" s="23"/>
      <c r="AE7" s="23"/>
      <c r="AF7" s="23"/>
      <c r="AG7" s="23"/>
      <c r="AH7" s="23"/>
      <c r="AI7" s="23"/>
    </row>
    <row r="8" spans="1:35" ht="12.75">
      <c r="A8" s="27">
        <v>4</v>
      </c>
      <c r="B8" s="27" t="s">
        <v>38</v>
      </c>
      <c r="C8" s="26">
        <v>1746.91</v>
      </c>
      <c r="D8" s="34">
        <v>706.89</v>
      </c>
      <c r="E8" s="34">
        <v>0</v>
      </c>
      <c r="F8" s="34">
        <v>379.36</v>
      </c>
      <c r="G8" s="34">
        <v>0</v>
      </c>
      <c r="H8" s="34">
        <v>461.43</v>
      </c>
      <c r="I8" s="34">
        <v>0</v>
      </c>
      <c r="J8" s="34">
        <v>461.55</v>
      </c>
      <c r="K8" s="34">
        <v>0</v>
      </c>
      <c r="L8" s="34">
        <v>379.59</v>
      </c>
      <c r="M8" s="34">
        <v>0</v>
      </c>
      <c r="N8" s="34">
        <v>380.85</v>
      </c>
      <c r="O8" s="34">
        <v>0</v>
      </c>
      <c r="P8" s="34">
        <v>620.19</v>
      </c>
      <c r="Q8" s="34">
        <v>0</v>
      </c>
      <c r="R8" s="34">
        <v>296.13</v>
      </c>
      <c r="S8" s="34">
        <v>0</v>
      </c>
      <c r="T8" s="34">
        <v>820.62</v>
      </c>
      <c r="U8" s="34">
        <v>0</v>
      </c>
      <c r="V8" s="34">
        <v>275.47</v>
      </c>
      <c r="W8" s="26">
        <v>5078.48</v>
      </c>
      <c r="X8" s="34">
        <v>332.06</v>
      </c>
      <c r="Y8" s="34">
        <v>0</v>
      </c>
      <c r="Z8" s="34">
        <v>586.14</v>
      </c>
      <c r="AA8" s="35"/>
      <c r="AB8" s="33">
        <f t="shared" si="0"/>
        <v>2368.710000000001</v>
      </c>
      <c r="AC8" s="23"/>
      <c r="AD8" s="23"/>
      <c r="AE8" s="23"/>
      <c r="AF8" s="23"/>
      <c r="AG8" s="23"/>
      <c r="AH8" s="23"/>
      <c r="AI8" s="23"/>
    </row>
    <row r="9" spans="1:35" ht="12.75">
      <c r="A9" s="27">
        <v>5</v>
      </c>
      <c r="B9" s="27" t="s">
        <v>39</v>
      </c>
      <c r="C9" s="26">
        <v>6180.19</v>
      </c>
      <c r="D9" s="34">
        <v>390.99</v>
      </c>
      <c r="E9" s="34">
        <v>0</v>
      </c>
      <c r="F9" s="34">
        <v>195.95</v>
      </c>
      <c r="G9" s="34">
        <v>0</v>
      </c>
      <c r="H9" s="34">
        <v>276.16</v>
      </c>
      <c r="I9" s="34">
        <v>0</v>
      </c>
      <c r="J9" s="34">
        <v>332.49</v>
      </c>
      <c r="K9" s="34">
        <v>0</v>
      </c>
      <c r="L9" s="34">
        <v>355.33</v>
      </c>
      <c r="M9" s="34">
        <v>0</v>
      </c>
      <c r="N9" s="34">
        <v>2020.83</v>
      </c>
      <c r="O9" s="34">
        <v>0</v>
      </c>
      <c r="P9" s="34">
        <v>224.12</v>
      </c>
      <c r="Q9" s="34">
        <v>0</v>
      </c>
      <c r="R9" s="34">
        <v>613.22</v>
      </c>
      <c r="S9" s="34">
        <v>0</v>
      </c>
      <c r="T9" s="34">
        <v>118.38</v>
      </c>
      <c r="U9" s="34">
        <v>0</v>
      </c>
      <c r="V9" s="34">
        <v>362.07</v>
      </c>
      <c r="W9" s="34">
        <v>0</v>
      </c>
      <c r="X9" s="34">
        <v>960.91</v>
      </c>
      <c r="Y9" s="34">
        <v>0</v>
      </c>
      <c r="Z9" s="34">
        <v>189.93</v>
      </c>
      <c r="AA9" s="35"/>
      <c r="AB9" s="33">
        <f t="shared" si="0"/>
        <v>12220.569999999998</v>
      </c>
      <c r="AC9" s="23"/>
      <c r="AD9" s="23"/>
      <c r="AE9" s="23"/>
      <c r="AF9" s="23"/>
      <c r="AG9" s="23"/>
      <c r="AH9" s="23"/>
      <c r="AI9" s="23"/>
    </row>
    <row r="10" spans="1:35" ht="12.75">
      <c r="A10" s="27">
        <v>6</v>
      </c>
      <c r="B10" s="27" t="s">
        <v>40</v>
      </c>
      <c r="C10" s="26">
        <v>79730.49</v>
      </c>
      <c r="D10" s="34">
        <v>3242.35</v>
      </c>
      <c r="E10" s="34">
        <v>0</v>
      </c>
      <c r="F10" s="34">
        <v>3461.95</v>
      </c>
      <c r="G10" s="34">
        <v>0</v>
      </c>
      <c r="H10" s="34">
        <v>4289.41</v>
      </c>
      <c r="I10" s="34">
        <v>0</v>
      </c>
      <c r="J10" s="34">
        <v>3016.31</v>
      </c>
      <c r="K10" s="34">
        <v>0</v>
      </c>
      <c r="L10" s="34">
        <v>3694.7</v>
      </c>
      <c r="M10" s="34">
        <v>0</v>
      </c>
      <c r="N10" s="34">
        <v>3758.29</v>
      </c>
      <c r="O10" s="34">
        <v>0</v>
      </c>
      <c r="P10" s="34">
        <v>3725.56</v>
      </c>
      <c r="Q10" s="34">
        <v>0</v>
      </c>
      <c r="R10" s="34">
        <v>4460.08</v>
      </c>
      <c r="S10" s="34">
        <v>0</v>
      </c>
      <c r="T10" s="34">
        <v>3753.26</v>
      </c>
      <c r="U10" s="34">
        <v>0</v>
      </c>
      <c r="V10" s="34">
        <v>3954.01</v>
      </c>
      <c r="W10" s="34">
        <v>0</v>
      </c>
      <c r="X10" s="34">
        <v>3312.11</v>
      </c>
      <c r="Y10" s="34">
        <v>0</v>
      </c>
      <c r="Z10" s="34">
        <v>2345.8</v>
      </c>
      <c r="AA10" s="26"/>
      <c r="AB10" s="33">
        <f t="shared" si="0"/>
        <v>122744.31999999999</v>
      </c>
      <c r="AC10" s="23"/>
      <c r="AD10" s="23"/>
      <c r="AE10" s="23"/>
      <c r="AF10" s="23"/>
      <c r="AG10" s="23"/>
      <c r="AH10" s="23"/>
      <c r="AI10" s="23"/>
    </row>
    <row r="11" spans="1:35" ht="12.75">
      <c r="A11" s="27">
        <v>7</v>
      </c>
      <c r="B11" s="27" t="s">
        <v>31</v>
      </c>
      <c r="C11" s="26">
        <v>7223.93</v>
      </c>
      <c r="D11" s="34">
        <v>415.91</v>
      </c>
      <c r="E11" s="34">
        <v>0</v>
      </c>
      <c r="F11" s="34">
        <v>267.54</v>
      </c>
      <c r="G11" s="34">
        <v>0</v>
      </c>
      <c r="H11" s="34">
        <v>262.33</v>
      </c>
      <c r="I11" s="34">
        <v>0</v>
      </c>
      <c r="J11" s="34">
        <v>207.33</v>
      </c>
      <c r="K11" s="34">
        <v>0</v>
      </c>
      <c r="L11" s="34">
        <v>254.54</v>
      </c>
      <c r="M11" s="34">
        <v>0</v>
      </c>
      <c r="N11" s="34">
        <v>632.72</v>
      </c>
      <c r="O11" s="34">
        <v>0</v>
      </c>
      <c r="P11" s="34">
        <v>204.78</v>
      </c>
      <c r="Q11" s="34">
        <v>0</v>
      </c>
      <c r="R11" s="34">
        <v>163.46</v>
      </c>
      <c r="S11" s="34">
        <v>0</v>
      </c>
      <c r="T11" s="34">
        <v>406.57</v>
      </c>
      <c r="U11" s="34">
        <v>0</v>
      </c>
      <c r="V11" s="34">
        <v>261.58</v>
      </c>
      <c r="W11" s="34">
        <v>0</v>
      </c>
      <c r="X11" s="34">
        <v>280.32</v>
      </c>
      <c r="Y11" s="34">
        <v>0</v>
      </c>
      <c r="Z11" s="34">
        <v>304.21</v>
      </c>
      <c r="AA11" s="26"/>
      <c r="AB11" s="33">
        <f t="shared" si="0"/>
        <v>10885.22</v>
      </c>
      <c r="AC11" s="23"/>
      <c r="AD11" s="23"/>
      <c r="AE11" s="23"/>
      <c r="AF11" s="23"/>
      <c r="AG11" s="23"/>
      <c r="AH11" s="23"/>
      <c r="AI11" s="23"/>
    </row>
    <row r="12" spans="1:35" ht="12.75">
      <c r="A12" s="27">
        <v>8</v>
      </c>
      <c r="B12" s="27" t="s">
        <v>41</v>
      </c>
      <c r="C12" s="26">
        <v>427.51</v>
      </c>
      <c r="D12" s="34">
        <v>208.04</v>
      </c>
      <c r="E12" s="34">
        <v>0</v>
      </c>
      <c r="F12" s="34">
        <v>452.5</v>
      </c>
      <c r="G12" s="34">
        <v>0</v>
      </c>
      <c r="H12" s="34">
        <v>586.33</v>
      </c>
      <c r="I12" s="34">
        <v>0</v>
      </c>
      <c r="J12" s="34">
        <v>419.06</v>
      </c>
      <c r="K12" s="34">
        <v>0</v>
      </c>
      <c r="L12" s="34">
        <v>746.68</v>
      </c>
      <c r="M12" s="34">
        <v>0</v>
      </c>
      <c r="N12" s="34">
        <v>588.66</v>
      </c>
      <c r="O12" s="34">
        <v>0</v>
      </c>
      <c r="P12" s="34">
        <v>1133.14</v>
      </c>
      <c r="Q12" s="34">
        <v>0</v>
      </c>
      <c r="R12" s="34">
        <v>220.81</v>
      </c>
      <c r="S12" s="34">
        <v>0</v>
      </c>
      <c r="T12" s="34">
        <v>272.2</v>
      </c>
      <c r="U12" s="34">
        <v>0</v>
      </c>
      <c r="V12" s="34">
        <v>1073.93</v>
      </c>
      <c r="W12" s="34">
        <v>0</v>
      </c>
      <c r="X12" s="34">
        <v>476.71</v>
      </c>
      <c r="Y12" s="34">
        <v>0</v>
      </c>
      <c r="Z12" s="34">
        <v>319.18</v>
      </c>
      <c r="AA12" s="26"/>
      <c r="AB12" s="33">
        <f t="shared" si="0"/>
        <v>6924.750000000001</v>
      </c>
      <c r="AC12" s="23"/>
      <c r="AD12" s="23"/>
      <c r="AE12" s="23"/>
      <c r="AF12" s="23"/>
      <c r="AG12" s="23"/>
      <c r="AH12" s="23"/>
      <c r="AI12" s="23"/>
    </row>
    <row r="13" spans="1:35" ht="12.75">
      <c r="A13" s="27">
        <v>9</v>
      </c>
      <c r="B13" s="27" t="s">
        <v>32</v>
      </c>
      <c r="C13" s="26">
        <v>11332.66</v>
      </c>
      <c r="D13" s="34">
        <v>217.87</v>
      </c>
      <c r="E13" s="34">
        <v>0</v>
      </c>
      <c r="F13" s="34">
        <v>277.15</v>
      </c>
      <c r="G13" s="34">
        <v>0</v>
      </c>
      <c r="H13" s="34">
        <v>363.83</v>
      </c>
      <c r="I13" s="34">
        <v>0</v>
      </c>
      <c r="J13" s="34">
        <v>216.18</v>
      </c>
      <c r="K13" s="34">
        <v>0</v>
      </c>
      <c r="L13" s="34">
        <v>255.28</v>
      </c>
      <c r="M13" s="34">
        <v>0</v>
      </c>
      <c r="N13" s="34">
        <v>162.26</v>
      </c>
      <c r="O13" s="34">
        <v>0</v>
      </c>
      <c r="P13" s="34">
        <v>308</v>
      </c>
      <c r="Q13" s="34">
        <v>0</v>
      </c>
      <c r="R13" s="34">
        <v>162.44</v>
      </c>
      <c r="S13" s="34">
        <v>0</v>
      </c>
      <c r="T13" s="34">
        <v>344.42</v>
      </c>
      <c r="U13" s="34">
        <v>0</v>
      </c>
      <c r="V13" s="34">
        <v>274.35</v>
      </c>
      <c r="W13" s="34">
        <v>0</v>
      </c>
      <c r="X13" s="34">
        <v>151.08</v>
      </c>
      <c r="Y13" s="34">
        <v>0</v>
      </c>
      <c r="Z13" s="34">
        <v>268.46</v>
      </c>
      <c r="AA13" s="26"/>
      <c r="AB13" s="33">
        <f t="shared" si="0"/>
        <v>14333.980000000001</v>
      </c>
      <c r="AC13" s="23"/>
      <c r="AD13" s="23"/>
      <c r="AE13" s="23"/>
      <c r="AF13" s="23"/>
      <c r="AG13" s="23"/>
      <c r="AH13" s="23"/>
      <c r="AI13" s="23"/>
    </row>
    <row r="14" spans="1:35" ht="12.75">
      <c r="A14" s="27">
        <v>10</v>
      </c>
      <c r="B14" s="27" t="s">
        <v>59</v>
      </c>
      <c r="C14" s="26">
        <v>180.99</v>
      </c>
      <c r="D14" s="34">
        <v>97.9</v>
      </c>
      <c r="E14" s="34">
        <v>0</v>
      </c>
      <c r="F14" s="34">
        <v>105.43</v>
      </c>
      <c r="G14" s="34">
        <v>0</v>
      </c>
      <c r="H14" s="34">
        <v>22.59</v>
      </c>
      <c r="I14" s="34">
        <v>0</v>
      </c>
      <c r="J14" s="34">
        <v>75.31</v>
      </c>
      <c r="K14" s="34">
        <v>0</v>
      </c>
      <c r="L14" s="34">
        <v>82.84</v>
      </c>
      <c r="M14" s="34">
        <v>0</v>
      </c>
      <c r="N14" s="34">
        <v>75.31</v>
      </c>
      <c r="O14" s="34">
        <v>0</v>
      </c>
      <c r="P14" s="34">
        <v>82.71</v>
      </c>
      <c r="Q14" s="34">
        <v>0</v>
      </c>
      <c r="R14" s="34">
        <v>79.9</v>
      </c>
      <c r="S14" s="34">
        <v>0</v>
      </c>
      <c r="T14" s="34">
        <v>79.91</v>
      </c>
      <c r="U14" s="34">
        <v>0</v>
      </c>
      <c r="V14" s="34">
        <v>79.91</v>
      </c>
      <c r="W14" s="34">
        <v>0</v>
      </c>
      <c r="X14" s="34">
        <v>79.91</v>
      </c>
      <c r="Y14" s="34">
        <v>0</v>
      </c>
      <c r="Z14" s="34">
        <v>76.59</v>
      </c>
      <c r="AA14" s="26"/>
      <c r="AB14" s="33">
        <f t="shared" si="0"/>
        <v>1119.2999999999997</v>
      </c>
      <c r="AC14" s="23"/>
      <c r="AD14" s="23"/>
      <c r="AE14" s="23"/>
      <c r="AF14" s="23"/>
      <c r="AG14" s="23"/>
      <c r="AH14" s="23"/>
      <c r="AI14" s="23"/>
    </row>
    <row r="15" spans="1:35" ht="12.75">
      <c r="A15" s="27">
        <v>10</v>
      </c>
      <c r="B15" s="27" t="s">
        <v>33</v>
      </c>
      <c r="C15" s="26">
        <v>1738.81</v>
      </c>
      <c r="D15" s="34">
        <v>48.29</v>
      </c>
      <c r="E15" s="34">
        <v>0</v>
      </c>
      <c r="F15" s="34">
        <v>48.31</v>
      </c>
      <c r="G15" s="34">
        <v>0</v>
      </c>
      <c r="H15" s="34">
        <v>48.3</v>
      </c>
      <c r="I15" s="34">
        <v>0</v>
      </c>
      <c r="J15" s="34">
        <v>48.3</v>
      </c>
      <c r="K15" s="34">
        <v>0</v>
      </c>
      <c r="L15" s="34">
        <v>48.29</v>
      </c>
      <c r="M15" s="34">
        <v>0</v>
      </c>
      <c r="N15" s="34">
        <v>48.3</v>
      </c>
      <c r="O15" s="34">
        <v>0</v>
      </c>
      <c r="P15" s="34">
        <v>48.29</v>
      </c>
      <c r="Q15" s="34">
        <v>0</v>
      </c>
      <c r="R15" s="34">
        <v>53.43</v>
      </c>
      <c r="S15" s="34">
        <v>0</v>
      </c>
      <c r="T15" s="34">
        <v>43.77</v>
      </c>
      <c r="U15" s="34">
        <v>0</v>
      </c>
      <c r="V15" s="34">
        <v>47.71</v>
      </c>
      <c r="W15" s="34">
        <v>0</v>
      </c>
      <c r="X15" s="34">
        <v>48.3</v>
      </c>
      <c r="Y15" s="34">
        <v>0</v>
      </c>
      <c r="Z15" s="34">
        <v>48.3</v>
      </c>
      <c r="AA15" s="26"/>
      <c r="AB15" s="33">
        <f t="shared" si="0"/>
        <v>2318.4</v>
      </c>
      <c r="AC15" s="23"/>
      <c r="AD15" s="23"/>
      <c r="AE15" s="23"/>
      <c r="AF15" s="23"/>
      <c r="AG15" s="23"/>
      <c r="AH15" s="23"/>
      <c r="AI15" s="23"/>
    </row>
    <row r="16" spans="1:35" ht="12.75">
      <c r="A16" s="27">
        <v>11</v>
      </c>
      <c r="B16" s="27" t="s">
        <v>34</v>
      </c>
      <c r="C16" s="26">
        <v>18858.74</v>
      </c>
      <c r="D16" s="34">
        <v>571.69</v>
      </c>
      <c r="E16" s="34">
        <v>0</v>
      </c>
      <c r="F16" s="34">
        <v>573.77</v>
      </c>
      <c r="G16" s="34">
        <v>0</v>
      </c>
      <c r="H16" s="34">
        <v>585.72</v>
      </c>
      <c r="I16" s="34">
        <v>0</v>
      </c>
      <c r="J16" s="34">
        <v>495.9</v>
      </c>
      <c r="K16" s="34">
        <v>0</v>
      </c>
      <c r="L16" s="34">
        <v>461.64</v>
      </c>
      <c r="M16" s="34">
        <v>0</v>
      </c>
      <c r="N16" s="34">
        <v>579.68</v>
      </c>
      <c r="O16" s="34">
        <v>0</v>
      </c>
      <c r="P16" s="34">
        <v>658.07</v>
      </c>
      <c r="Q16" s="34">
        <v>0</v>
      </c>
      <c r="R16" s="34">
        <v>570.85</v>
      </c>
      <c r="S16" s="34">
        <v>0</v>
      </c>
      <c r="T16" s="34">
        <v>397.58</v>
      </c>
      <c r="U16" s="34">
        <v>0</v>
      </c>
      <c r="V16" s="34">
        <v>550.95</v>
      </c>
      <c r="W16" s="34">
        <v>0</v>
      </c>
      <c r="X16" s="34">
        <v>429.16</v>
      </c>
      <c r="Y16" s="34">
        <v>0</v>
      </c>
      <c r="Z16" s="34">
        <v>297.61</v>
      </c>
      <c r="AA16" s="26"/>
      <c r="AB16" s="33">
        <f t="shared" si="0"/>
        <v>25031.360000000004</v>
      </c>
      <c r="AC16" s="23"/>
      <c r="AD16" s="23"/>
      <c r="AE16" s="23"/>
      <c r="AF16" s="23"/>
      <c r="AG16" s="23"/>
      <c r="AH16" s="23"/>
      <c r="AI16" s="23"/>
    </row>
    <row r="17" spans="1:35" ht="12.75">
      <c r="A17" s="27">
        <v>12</v>
      </c>
      <c r="B17" s="27" t="s">
        <v>35</v>
      </c>
      <c r="C17" s="26">
        <v>19292.98</v>
      </c>
      <c r="D17" s="34">
        <v>396.41</v>
      </c>
      <c r="E17" s="34">
        <v>0</v>
      </c>
      <c r="F17" s="34">
        <v>465.94</v>
      </c>
      <c r="G17" s="34">
        <v>0</v>
      </c>
      <c r="H17" s="34">
        <v>604.75</v>
      </c>
      <c r="I17" s="34">
        <v>0</v>
      </c>
      <c r="J17" s="34">
        <v>366.15</v>
      </c>
      <c r="K17" s="34">
        <v>0</v>
      </c>
      <c r="L17" s="34">
        <v>396.74</v>
      </c>
      <c r="M17" s="34">
        <v>0</v>
      </c>
      <c r="N17" s="34">
        <v>494.71</v>
      </c>
      <c r="O17" s="34">
        <v>0</v>
      </c>
      <c r="P17" s="34">
        <v>536.55</v>
      </c>
      <c r="Q17" s="34">
        <v>0</v>
      </c>
      <c r="R17" s="34">
        <v>407.9</v>
      </c>
      <c r="S17" s="34">
        <v>0</v>
      </c>
      <c r="T17" s="34">
        <v>455.76</v>
      </c>
      <c r="U17" s="34">
        <v>0</v>
      </c>
      <c r="V17" s="34">
        <v>465.58</v>
      </c>
      <c r="W17" s="34">
        <v>0</v>
      </c>
      <c r="X17" s="34">
        <v>435.52</v>
      </c>
      <c r="Y17" s="34">
        <v>0</v>
      </c>
      <c r="Z17" s="34">
        <v>29.36</v>
      </c>
      <c r="AA17" s="35"/>
      <c r="AB17" s="33">
        <f t="shared" si="0"/>
        <v>24348.350000000002</v>
      </c>
      <c r="AC17" s="23"/>
      <c r="AD17" s="23"/>
      <c r="AE17" s="23"/>
      <c r="AF17" s="23"/>
      <c r="AG17" s="23"/>
      <c r="AH17" s="23"/>
      <c r="AI17" s="23"/>
    </row>
    <row r="18" spans="1:35" ht="12.75">
      <c r="A18" s="27">
        <v>13</v>
      </c>
      <c r="B18" s="27" t="s">
        <v>2</v>
      </c>
      <c r="C18" s="26">
        <v>2309.12</v>
      </c>
      <c r="D18" s="34">
        <v>598.95</v>
      </c>
      <c r="E18" s="34">
        <v>0</v>
      </c>
      <c r="F18" s="34">
        <v>526.61</v>
      </c>
      <c r="G18" s="34">
        <v>0</v>
      </c>
      <c r="H18" s="34">
        <v>663.46</v>
      </c>
      <c r="I18" s="34">
        <v>0</v>
      </c>
      <c r="J18" s="34">
        <v>501.42</v>
      </c>
      <c r="K18" s="34">
        <v>0</v>
      </c>
      <c r="L18" s="34">
        <v>622.21</v>
      </c>
      <c r="M18" s="34">
        <v>0</v>
      </c>
      <c r="N18" s="34">
        <v>516.24</v>
      </c>
      <c r="O18" s="34">
        <v>0</v>
      </c>
      <c r="P18" s="34">
        <v>781.08</v>
      </c>
      <c r="Q18" s="34">
        <v>0</v>
      </c>
      <c r="R18" s="34">
        <v>516.57</v>
      </c>
      <c r="S18" s="34">
        <v>0</v>
      </c>
      <c r="T18" s="34">
        <v>539.23</v>
      </c>
      <c r="U18" s="34">
        <v>0</v>
      </c>
      <c r="V18" s="34">
        <v>875.39</v>
      </c>
      <c r="W18" s="34">
        <v>0</v>
      </c>
      <c r="X18" s="34">
        <v>521</v>
      </c>
      <c r="Y18" s="34">
        <v>0</v>
      </c>
      <c r="Z18" s="34">
        <v>428.04</v>
      </c>
      <c r="AA18" s="26"/>
      <c r="AB18" s="33">
        <f t="shared" si="0"/>
        <v>9399.32</v>
      </c>
      <c r="AC18" s="23"/>
      <c r="AD18" s="23"/>
      <c r="AE18" s="23"/>
      <c r="AF18" s="23"/>
      <c r="AG18" s="23"/>
      <c r="AH18" s="23"/>
      <c r="AI18" s="23"/>
    </row>
    <row r="19" spans="1:35" ht="12.75">
      <c r="A19" s="27">
        <v>14</v>
      </c>
      <c r="B19" s="27" t="s">
        <v>3</v>
      </c>
      <c r="C19" s="26">
        <v>6525.38</v>
      </c>
      <c r="D19" s="34">
        <v>460.06</v>
      </c>
      <c r="E19" s="34">
        <v>0</v>
      </c>
      <c r="F19" s="34">
        <v>338.08</v>
      </c>
      <c r="G19" s="34">
        <v>0</v>
      </c>
      <c r="H19" s="34">
        <v>602.25</v>
      </c>
      <c r="I19" s="34">
        <v>0</v>
      </c>
      <c r="J19" s="34">
        <v>514.26</v>
      </c>
      <c r="K19" s="34">
        <v>0</v>
      </c>
      <c r="L19" s="34">
        <v>514.52</v>
      </c>
      <c r="M19" s="34">
        <v>0</v>
      </c>
      <c r="N19" s="34">
        <v>774.23</v>
      </c>
      <c r="O19" s="34">
        <v>0</v>
      </c>
      <c r="P19" s="34">
        <v>663.29</v>
      </c>
      <c r="Q19" s="34">
        <v>0</v>
      </c>
      <c r="R19" s="34">
        <v>370.32</v>
      </c>
      <c r="S19" s="34">
        <v>0</v>
      </c>
      <c r="T19" s="34">
        <v>423.67</v>
      </c>
      <c r="U19" s="34">
        <v>0</v>
      </c>
      <c r="V19" s="34">
        <v>590.68</v>
      </c>
      <c r="W19" s="34">
        <v>0</v>
      </c>
      <c r="X19" s="34">
        <v>512.86</v>
      </c>
      <c r="Y19" s="34">
        <v>0</v>
      </c>
      <c r="Z19" s="34">
        <v>342.83</v>
      </c>
      <c r="AA19" s="26"/>
      <c r="AB19" s="33">
        <f t="shared" si="0"/>
        <v>12632.43</v>
      </c>
      <c r="AC19" s="23"/>
      <c r="AD19" s="23"/>
      <c r="AE19" s="23"/>
      <c r="AF19" s="23"/>
      <c r="AG19" s="23"/>
      <c r="AH19" s="23"/>
      <c r="AI19" s="23"/>
    </row>
    <row r="20" spans="1:35" ht="12.75">
      <c r="A20" s="27">
        <v>15</v>
      </c>
      <c r="B20" s="27" t="s">
        <v>4</v>
      </c>
      <c r="C20" s="26">
        <v>12476.47</v>
      </c>
      <c r="D20" s="34">
        <v>779.26</v>
      </c>
      <c r="E20" s="34">
        <v>0</v>
      </c>
      <c r="F20" s="34">
        <v>864.12</v>
      </c>
      <c r="G20" s="34">
        <v>0</v>
      </c>
      <c r="H20" s="34">
        <v>584.32</v>
      </c>
      <c r="I20" s="34">
        <v>0</v>
      </c>
      <c r="J20" s="34">
        <v>773.82</v>
      </c>
      <c r="K20" s="34">
        <v>0</v>
      </c>
      <c r="L20" s="34">
        <v>779.88</v>
      </c>
      <c r="M20" s="34">
        <v>0</v>
      </c>
      <c r="N20" s="34">
        <v>651.02</v>
      </c>
      <c r="O20" s="34">
        <v>0</v>
      </c>
      <c r="P20" s="34">
        <v>690.37</v>
      </c>
      <c r="Q20" s="34">
        <v>0</v>
      </c>
      <c r="R20" s="34">
        <v>820.24</v>
      </c>
      <c r="S20" s="34">
        <v>0</v>
      </c>
      <c r="T20" s="34">
        <v>730</v>
      </c>
      <c r="U20" s="34">
        <v>0</v>
      </c>
      <c r="V20" s="34">
        <v>521.11</v>
      </c>
      <c r="W20" s="34">
        <v>0</v>
      </c>
      <c r="X20" s="34">
        <v>833.49</v>
      </c>
      <c r="Y20" s="26">
        <v>6060</v>
      </c>
      <c r="Z20" s="34">
        <v>198.98</v>
      </c>
      <c r="AA20" s="35"/>
      <c r="AB20" s="33">
        <f t="shared" si="0"/>
        <v>14643.08</v>
      </c>
      <c r="AC20" s="23"/>
      <c r="AD20" s="23"/>
      <c r="AE20" s="23"/>
      <c r="AF20" s="23"/>
      <c r="AG20" s="23"/>
      <c r="AH20" s="23"/>
      <c r="AI20" s="23"/>
    </row>
    <row r="21" spans="1:35" ht="12.75">
      <c r="A21" s="27">
        <v>16</v>
      </c>
      <c r="B21" s="27" t="s">
        <v>7</v>
      </c>
      <c r="C21" s="26">
        <v>6325.49</v>
      </c>
      <c r="D21" s="34">
        <v>3033.99</v>
      </c>
      <c r="E21" s="34">
        <v>0</v>
      </c>
      <c r="F21" s="34">
        <v>4688.35</v>
      </c>
      <c r="G21" s="26">
        <v>9000</v>
      </c>
      <c r="H21" s="34">
        <v>4800.24</v>
      </c>
      <c r="I21" s="34">
        <v>0</v>
      </c>
      <c r="J21" s="34">
        <v>3910.67</v>
      </c>
      <c r="K21" s="34">
        <v>0</v>
      </c>
      <c r="L21" s="34">
        <v>4536.89</v>
      </c>
      <c r="M21" s="26">
        <v>13500</v>
      </c>
      <c r="N21" s="34">
        <v>4835.66</v>
      </c>
      <c r="O21" s="34">
        <v>0</v>
      </c>
      <c r="P21" s="34">
        <v>5107.39</v>
      </c>
      <c r="Q21" s="34">
        <v>0</v>
      </c>
      <c r="R21" s="34">
        <v>4122.85</v>
      </c>
      <c r="S21" s="34">
        <v>0</v>
      </c>
      <c r="T21" s="34">
        <v>4243.01</v>
      </c>
      <c r="U21" s="34">
        <v>0</v>
      </c>
      <c r="V21" s="34">
        <v>4839.18</v>
      </c>
      <c r="W21" s="26">
        <v>13600</v>
      </c>
      <c r="X21" s="34">
        <v>3830.32</v>
      </c>
      <c r="Y21" s="26">
        <v>18000</v>
      </c>
      <c r="Z21" s="34">
        <v>1872.57</v>
      </c>
      <c r="AA21" s="35"/>
      <c r="AB21" s="33">
        <f t="shared" si="0"/>
        <v>2046.6100000000008</v>
      </c>
      <c r="AC21" s="23"/>
      <c r="AD21" s="23"/>
      <c r="AE21" s="23"/>
      <c r="AF21" s="23"/>
      <c r="AG21" s="23"/>
      <c r="AH21" s="23"/>
      <c r="AI21" s="23"/>
    </row>
    <row r="22" spans="1:35" ht="12.75">
      <c r="A22" s="27">
        <v>17</v>
      </c>
      <c r="B22" s="27" t="s">
        <v>42</v>
      </c>
      <c r="C22" s="26">
        <v>18990.73</v>
      </c>
      <c r="D22" s="34">
        <v>237.99</v>
      </c>
      <c r="E22" s="34">
        <v>0</v>
      </c>
      <c r="F22" s="34">
        <v>579.97</v>
      </c>
      <c r="G22" s="34">
        <v>0</v>
      </c>
      <c r="H22" s="34">
        <v>1310.05</v>
      </c>
      <c r="I22" s="34">
        <v>0</v>
      </c>
      <c r="J22" s="34">
        <v>416.84</v>
      </c>
      <c r="K22" s="34">
        <v>0</v>
      </c>
      <c r="L22" s="34">
        <v>547.64</v>
      </c>
      <c r="M22" s="34">
        <v>0</v>
      </c>
      <c r="N22" s="34">
        <v>622.68</v>
      </c>
      <c r="O22" s="34">
        <v>0</v>
      </c>
      <c r="P22" s="34">
        <v>493.75</v>
      </c>
      <c r="Q22" s="34">
        <v>0</v>
      </c>
      <c r="R22" s="34">
        <v>364.97</v>
      </c>
      <c r="S22" s="34">
        <v>0</v>
      </c>
      <c r="T22" s="34">
        <v>728.03</v>
      </c>
      <c r="U22" s="34">
        <v>0</v>
      </c>
      <c r="V22" s="34">
        <v>444.44</v>
      </c>
      <c r="W22" s="34">
        <v>0</v>
      </c>
      <c r="X22" s="34">
        <v>812.89</v>
      </c>
      <c r="Y22" s="26">
        <v>21529.57</v>
      </c>
      <c r="Z22" s="34">
        <v>377.17</v>
      </c>
      <c r="AA22" s="26"/>
      <c r="AB22" s="33">
        <f t="shared" si="0"/>
        <v>4397.58</v>
      </c>
      <c r="AC22" s="23"/>
      <c r="AD22" s="23"/>
      <c r="AE22" s="23"/>
      <c r="AF22" s="23"/>
      <c r="AG22" s="23"/>
      <c r="AH22" s="23"/>
      <c r="AI22" s="23"/>
    </row>
    <row r="23" spans="1:35" ht="12.75">
      <c r="A23" s="27">
        <v>18</v>
      </c>
      <c r="B23" s="27" t="s">
        <v>43</v>
      </c>
      <c r="C23" s="26">
        <v>38155.24</v>
      </c>
      <c r="D23" s="34">
        <v>4042.33</v>
      </c>
      <c r="E23" s="26">
        <v>30450</v>
      </c>
      <c r="F23" s="34">
        <v>3791.38</v>
      </c>
      <c r="G23" s="34">
        <v>0</v>
      </c>
      <c r="H23" s="34">
        <v>4268.46</v>
      </c>
      <c r="I23" s="34">
        <v>0</v>
      </c>
      <c r="J23" s="34">
        <v>3672.66</v>
      </c>
      <c r="K23" s="34">
        <v>0</v>
      </c>
      <c r="L23" s="34">
        <v>5146.59</v>
      </c>
      <c r="M23" s="34">
        <v>0</v>
      </c>
      <c r="N23" s="34">
        <v>4021.03</v>
      </c>
      <c r="O23" s="34">
        <v>0</v>
      </c>
      <c r="P23" s="34">
        <v>3304.52</v>
      </c>
      <c r="Q23" s="34">
        <v>0</v>
      </c>
      <c r="R23" s="34">
        <v>5306.36</v>
      </c>
      <c r="S23" s="34">
        <v>0</v>
      </c>
      <c r="T23" s="34">
        <v>3706.39</v>
      </c>
      <c r="U23" s="34">
        <v>0</v>
      </c>
      <c r="V23" s="34">
        <v>3380.42</v>
      </c>
      <c r="W23" s="26">
        <v>36832.41</v>
      </c>
      <c r="X23" s="34">
        <v>4194.14</v>
      </c>
      <c r="Y23" s="34">
        <v>0</v>
      </c>
      <c r="Z23" s="34">
        <v>2795.08</v>
      </c>
      <c r="AA23" s="35"/>
      <c r="AB23" s="33">
        <f t="shared" si="0"/>
        <v>18502.189999999995</v>
      </c>
      <c r="AC23" s="23"/>
      <c r="AD23" s="23"/>
      <c r="AE23" s="23"/>
      <c r="AF23" s="23"/>
      <c r="AG23" s="23"/>
      <c r="AH23" s="23"/>
      <c r="AI23" s="23"/>
    </row>
    <row r="24" spans="1:35" ht="12.75">
      <c r="A24" s="27">
        <v>19</v>
      </c>
      <c r="B24" s="27" t="s">
        <v>5</v>
      </c>
      <c r="C24" s="26">
        <v>4181.78</v>
      </c>
      <c r="D24" s="34">
        <v>232.58</v>
      </c>
      <c r="E24" s="34">
        <v>0</v>
      </c>
      <c r="F24" s="34">
        <v>181.49</v>
      </c>
      <c r="G24" s="34">
        <v>0</v>
      </c>
      <c r="H24" s="34">
        <v>640.7</v>
      </c>
      <c r="I24" s="34">
        <v>0</v>
      </c>
      <c r="J24" s="34">
        <v>181.51</v>
      </c>
      <c r="K24" s="34">
        <v>0</v>
      </c>
      <c r="L24" s="34">
        <v>259.18</v>
      </c>
      <c r="M24" s="34">
        <v>0</v>
      </c>
      <c r="N24" s="34">
        <v>485.24</v>
      </c>
      <c r="O24" s="34">
        <v>0</v>
      </c>
      <c r="P24" s="34">
        <v>200.39</v>
      </c>
      <c r="Q24" s="34">
        <v>0</v>
      </c>
      <c r="R24" s="34">
        <v>620.38</v>
      </c>
      <c r="S24" s="34">
        <v>0</v>
      </c>
      <c r="T24" s="34">
        <v>181.73</v>
      </c>
      <c r="U24" s="34">
        <v>0</v>
      </c>
      <c r="V24" s="34">
        <v>213.23</v>
      </c>
      <c r="W24" s="34">
        <v>0</v>
      </c>
      <c r="X24" s="34">
        <v>664.2</v>
      </c>
      <c r="Y24" s="34">
        <v>0</v>
      </c>
      <c r="Z24" s="34">
        <v>257.71</v>
      </c>
      <c r="AA24" s="26"/>
      <c r="AB24" s="33">
        <f t="shared" si="0"/>
        <v>8300.119999999999</v>
      </c>
      <c r="AC24" s="23"/>
      <c r="AD24" s="23"/>
      <c r="AE24" s="23"/>
      <c r="AF24" s="23"/>
      <c r="AG24" s="23"/>
      <c r="AH24" s="23"/>
      <c r="AI24" s="23"/>
    </row>
    <row r="25" spans="1:35" ht="12.75">
      <c r="A25" s="27">
        <v>20</v>
      </c>
      <c r="B25" s="27" t="s">
        <v>6</v>
      </c>
      <c r="C25" s="26">
        <v>12132.22</v>
      </c>
      <c r="D25" s="34">
        <v>446.62</v>
      </c>
      <c r="E25" s="34">
        <v>0</v>
      </c>
      <c r="F25" s="34">
        <v>641.6</v>
      </c>
      <c r="G25" s="34">
        <v>0</v>
      </c>
      <c r="H25" s="34">
        <v>664.9</v>
      </c>
      <c r="I25" s="34">
        <v>0</v>
      </c>
      <c r="J25" s="34">
        <v>342.63</v>
      </c>
      <c r="K25" s="34">
        <v>0</v>
      </c>
      <c r="L25" s="34">
        <v>470.02</v>
      </c>
      <c r="M25" s="34">
        <v>0</v>
      </c>
      <c r="N25" s="34">
        <v>675.19</v>
      </c>
      <c r="O25" s="34">
        <v>0</v>
      </c>
      <c r="P25" s="34">
        <v>469.92</v>
      </c>
      <c r="Q25" s="34">
        <v>0</v>
      </c>
      <c r="R25" s="34">
        <v>705.12</v>
      </c>
      <c r="S25" s="34">
        <v>0</v>
      </c>
      <c r="T25" s="34">
        <v>544.52</v>
      </c>
      <c r="U25" s="34">
        <v>0</v>
      </c>
      <c r="V25" s="34">
        <v>461.46</v>
      </c>
      <c r="W25" s="26">
        <v>14000</v>
      </c>
      <c r="X25" s="34">
        <v>779.28</v>
      </c>
      <c r="Y25" s="34">
        <v>0</v>
      </c>
      <c r="Z25" s="34">
        <v>204.44</v>
      </c>
      <c r="AA25" s="26"/>
      <c r="AB25" s="33">
        <f t="shared" si="0"/>
        <v>4537.92</v>
      </c>
      <c r="AC25" s="23"/>
      <c r="AD25" s="23"/>
      <c r="AE25" s="23"/>
      <c r="AF25" s="23"/>
      <c r="AG25" s="23"/>
      <c r="AH25" s="23"/>
      <c r="AI25" s="23"/>
    </row>
    <row r="26" spans="1:35" ht="12.75">
      <c r="A26" s="27">
        <v>21</v>
      </c>
      <c r="B26" s="27" t="s">
        <v>8</v>
      </c>
      <c r="C26" s="26">
        <v>2018.85</v>
      </c>
      <c r="D26" s="34">
        <v>405.92</v>
      </c>
      <c r="E26" s="34">
        <v>0</v>
      </c>
      <c r="F26" s="34">
        <v>271.2</v>
      </c>
      <c r="G26" s="34">
        <v>0</v>
      </c>
      <c r="H26" s="34">
        <v>546.52</v>
      </c>
      <c r="I26" s="34">
        <v>0</v>
      </c>
      <c r="J26" s="34">
        <v>417.31</v>
      </c>
      <c r="K26" s="34">
        <v>0</v>
      </c>
      <c r="L26" s="34">
        <v>447.26</v>
      </c>
      <c r="M26" s="34">
        <v>0</v>
      </c>
      <c r="N26" s="34">
        <v>504.21</v>
      </c>
      <c r="O26" s="34">
        <v>0</v>
      </c>
      <c r="P26" s="34">
        <v>221.24</v>
      </c>
      <c r="Q26" s="34">
        <v>0</v>
      </c>
      <c r="R26" s="34">
        <v>349.01</v>
      </c>
      <c r="S26" s="34">
        <v>0</v>
      </c>
      <c r="T26" s="34">
        <v>365.82</v>
      </c>
      <c r="U26" s="34">
        <v>0</v>
      </c>
      <c r="V26" s="34">
        <v>414.42</v>
      </c>
      <c r="W26" s="34">
        <v>0</v>
      </c>
      <c r="X26" s="34">
        <v>384.32</v>
      </c>
      <c r="Y26" s="34">
        <v>0</v>
      </c>
      <c r="Z26" s="34">
        <v>-386.71</v>
      </c>
      <c r="AA26" s="26"/>
      <c r="AB26" s="33">
        <f t="shared" si="0"/>
        <v>5959.369999999999</v>
      </c>
      <c r="AC26" s="23"/>
      <c r="AD26" s="23"/>
      <c r="AE26" s="23"/>
      <c r="AF26" s="23"/>
      <c r="AG26" s="23"/>
      <c r="AH26" s="23"/>
      <c r="AI26" s="23"/>
    </row>
    <row r="27" spans="1:35" ht="12.75">
      <c r="A27" s="27">
        <v>22</v>
      </c>
      <c r="B27" s="27" t="s">
        <v>9</v>
      </c>
      <c r="C27" s="26">
        <v>13510.39</v>
      </c>
      <c r="D27" s="34">
        <v>445.16</v>
      </c>
      <c r="E27" s="34">
        <v>0</v>
      </c>
      <c r="F27" s="34">
        <v>415.27</v>
      </c>
      <c r="G27" s="34">
        <v>0</v>
      </c>
      <c r="H27" s="34">
        <v>415.45</v>
      </c>
      <c r="I27" s="34">
        <v>0</v>
      </c>
      <c r="J27" s="34">
        <v>686.19</v>
      </c>
      <c r="K27" s="34">
        <v>0</v>
      </c>
      <c r="L27" s="34">
        <v>591.31</v>
      </c>
      <c r="M27" s="34">
        <v>0</v>
      </c>
      <c r="N27" s="34">
        <v>447.6</v>
      </c>
      <c r="O27" s="34">
        <v>0</v>
      </c>
      <c r="P27" s="34">
        <v>522.53</v>
      </c>
      <c r="Q27" s="34">
        <v>0</v>
      </c>
      <c r="R27" s="34">
        <v>501.45</v>
      </c>
      <c r="S27" s="34">
        <v>0</v>
      </c>
      <c r="T27" s="34">
        <v>511.7</v>
      </c>
      <c r="U27" s="34">
        <v>0</v>
      </c>
      <c r="V27" s="34">
        <v>511.08</v>
      </c>
      <c r="W27" s="34">
        <v>0</v>
      </c>
      <c r="X27" s="34">
        <v>512.24</v>
      </c>
      <c r="Y27" s="34">
        <v>0</v>
      </c>
      <c r="Z27" s="34">
        <v>255.62</v>
      </c>
      <c r="AA27" s="26"/>
      <c r="AB27" s="33">
        <f t="shared" si="0"/>
        <v>19325.99</v>
      </c>
      <c r="AC27" s="23"/>
      <c r="AD27" s="23"/>
      <c r="AE27" s="23"/>
      <c r="AF27" s="23"/>
      <c r="AG27" s="23"/>
      <c r="AH27" s="23"/>
      <c r="AI27" s="23"/>
    </row>
    <row r="28" spans="1:35" ht="12.75">
      <c r="A28" s="27">
        <v>23</v>
      </c>
      <c r="B28" s="27" t="s">
        <v>44</v>
      </c>
      <c r="C28" s="26">
        <v>4720.42</v>
      </c>
      <c r="D28" s="34">
        <v>143.93</v>
      </c>
      <c r="E28" s="34">
        <v>0</v>
      </c>
      <c r="F28" s="34">
        <v>1043.19</v>
      </c>
      <c r="G28" s="34">
        <v>0</v>
      </c>
      <c r="H28" s="34">
        <v>143</v>
      </c>
      <c r="I28" s="34">
        <v>0</v>
      </c>
      <c r="J28" s="34">
        <v>142.92</v>
      </c>
      <c r="K28" s="34">
        <v>0</v>
      </c>
      <c r="L28" s="34">
        <v>142.98</v>
      </c>
      <c r="M28" s="34">
        <v>0</v>
      </c>
      <c r="N28" s="34">
        <v>142.91</v>
      </c>
      <c r="O28" s="34">
        <v>0</v>
      </c>
      <c r="P28" s="34">
        <v>850.67</v>
      </c>
      <c r="Q28" s="34">
        <v>0</v>
      </c>
      <c r="R28" s="34">
        <v>142.94</v>
      </c>
      <c r="S28" s="34">
        <v>0</v>
      </c>
      <c r="T28" s="34">
        <v>210.89</v>
      </c>
      <c r="U28" s="34">
        <v>0</v>
      </c>
      <c r="V28" s="34">
        <v>74.98</v>
      </c>
      <c r="W28" s="34">
        <v>0</v>
      </c>
      <c r="X28" s="34">
        <v>873.73</v>
      </c>
      <c r="Y28" s="34">
        <v>0</v>
      </c>
      <c r="Z28" s="34">
        <v>-128.05</v>
      </c>
      <c r="AA28" s="26"/>
      <c r="AB28" s="33">
        <f t="shared" si="0"/>
        <v>8504.51</v>
      </c>
      <c r="AC28" s="23"/>
      <c r="AD28" s="23"/>
      <c r="AE28" s="23"/>
      <c r="AF28" s="23"/>
      <c r="AG28" s="23"/>
      <c r="AH28" s="23"/>
      <c r="AI28" s="23"/>
    </row>
    <row r="29" spans="1:35" ht="12.75">
      <c r="A29" s="27">
        <v>24</v>
      </c>
      <c r="B29" s="27" t="s">
        <v>10</v>
      </c>
      <c r="C29" s="26">
        <v>9255.74</v>
      </c>
      <c r="D29" s="34">
        <v>355.17</v>
      </c>
      <c r="E29" s="34">
        <v>0</v>
      </c>
      <c r="F29" s="34">
        <v>218.3</v>
      </c>
      <c r="G29" s="34">
        <v>0</v>
      </c>
      <c r="H29" s="34">
        <v>362.38</v>
      </c>
      <c r="I29" s="34">
        <v>0</v>
      </c>
      <c r="J29" s="34">
        <v>434.97</v>
      </c>
      <c r="K29" s="34">
        <v>0</v>
      </c>
      <c r="L29" s="34">
        <v>977.71</v>
      </c>
      <c r="M29" s="34">
        <v>0</v>
      </c>
      <c r="N29" s="34">
        <v>363.39</v>
      </c>
      <c r="O29" s="34">
        <v>0</v>
      </c>
      <c r="P29" s="34">
        <v>352.35</v>
      </c>
      <c r="Q29" s="34">
        <v>0</v>
      </c>
      <c r="R29" s="34">
        <v>289.55</v>
      </c>
      <c r="S29" s="34">
        <v>0</v>
      </c>
      <c r="T29" s="34">
        <v>290.81</v>
      </c>
      <c r="U29" s="34">
        <v>0</v>
      </c>
      <c r="V29" s="34">
        <v>649.66</v>
      </c>
      <c r="W29" s="26">
        <v>12000</v>
      </c>
      <c r="X29" s="34">
        <v>569.01</v>
      </c>
      <c r="Y29" s="34">
        <v>0</v>
      </c>
      <c r="Z29" s="34">
        <v>217.7</v>
      </c>
      <c r="AA29" s="26"/>
      <c r="AB29" s="33">
        <f t="shared" si="0"/>
        <v>2336.7399999999952</v>
      </c>
      <c r="AC29" s="23"/>
      <c r="AD29" s="23"/>
      <c r="AE29" s="23"/>
      <c r="AF29" s="23"/>
      <c r="AG29" s="23"/>
      <c r="AH29" s="23"/>
      <c r="AI29" s="23"/>
    </row>
    <row r="30" spans="1:35" ht="12.75">
      <c r="A30" s="27">
        <v>25</v>
      </c>
      <c r="B30" s="27" t="s">
        <v>11</v>
      </c>
      <c r="C30" s="26">
        <v>16221.51</v>
      </c>
      <c r="D30" s="34">
        <v>433.55</v>
      </c>
      <c r="E30" s="34">
        <v>0</v>
      </c>
      <c r="F30" s="34">
        <v>584.23</v>
      </c>
      <c r="G30" s="34">
        <v>0</v>
      </c>
      <c r="H30" s="34">
        <v>484.58</v>
      </c>
      <c r="I30" s="26">
        <v>17200</v>
      </c>
      <c r="J30" s="34">
        <v>796.08</v>
      </c>
      <c r="K30" s="34">
        <v>0</v>
      </c>
      <c r="L30" s="34">
        <v>263.57</v>
      </c>
      <c r="M30" s="34">
        <v>0</v>
      </c>
      <c r="N30" s="34">
        <v>329.66</v>
      </c>
      <c r="O30" s="34">
        <v>0</v>
      </c>
      <c r="P30" s="34">
        <v>712.06</v>
      </c>
      <c r="Q30" s="34">
        <v>0</v>
      </c>
      <c r="R30" s="34">
        <v>644.73</v>
      </c>
      <c r="S30" s="34">
        <v>0</v>
      </c>
      <c r="T30" s="34">
        <v>413.21</v>
      </c>
      <c r="U30" s="34">
        <v>0</v>
      </c>
      <c r="V30" s="34">
        <v>408.76</v>
      </c>
      <c r="W30" s="34">
        <v>0</v>
      </c>
      <c r="X30" s="34">
        <v>890.17</v>
      </c>
      <c r="Y30" s="34">
        <v>0</v>
      </c>
      <c r="Z30" s="34">
        <v>729.24</v>
      </c>
      <c r="AA30" s="35"/>
      <c r="AB30" s="33">
        <f t="shared" si="0"/>
        <v>5711.350000000002</v>
      </c>
      <c r="AC30" s="23"/>
      <c r="AD30" s="23"/>
      <c r="AE30" s="23"/>
      <c r="AF30" s="23"/>
      <c r="AG30" s="23"/>
      <c r="AH30" s="23"/>
      <c r="AI30" s="23"/>
    </row>
    <row r="31" spans="1:35" ht="12.75">
      <c r="A31" s="27">
        <v>26</v>
      </c>
      <c r="B31" s="27" t="s">
        <v>12</v>
      </c>
      <c r="C31" s="26">
        <v>2711.62</v>
      </c>
      <c r="D31" s="34">
        <v>169.91</v>
      </c>
      <c r="E31" s="34">
        <v>0</v>
      </c>
      <c r="F31" s="34">
        <v>288.78</v>
      </c>
      <c r="G31" s="34">
        <v>0</v>
      </c>
      <c r="H31" s="34">
        <v>618.01</v>
      </c>
      <c r="I31" s="34">
        <v>0</v>
      </c>
      <c r="J31" s="34">
        <v>252.54</v>
      </c>
      <c r="K31" s="34">
        <v>0</v>
      </c>
      <c r="L31" s="34">
        <v>558.89</v>
      </c>
      <c r="M31" s="34">
        <v>0</v>
      </c>
      <c r="N31" s="34">
        <v>207.01</v>
      </c>
      <c r="O31" s="34">
        <v>0</v>
      </c>
      <c r="P31" s="34">
        <v>488.38</v>
      </c>
      <c r="Q31" s="34">
        <v>0</v>
      </c>
      <c r="R31" s="34">
        <v>166.8</v>
      </c>
      <c r="S31" s="34">
        <v>0</v>
      </c>
      <c r="T31" s="34">
        <v>383.61</v>
      </c>
      <c r="U31" s="34">
        <v>0</v>
      </c>
      <c r="V31" s="34">
        <v>526.38</v>
      </c>
      <c r="W31" s="34">
        <v>0</v>
      </c>
      <c r="X31" s="34">
        <v>341.02</v>
      </c>
      <c r="Y31" s="34">
        <v>0</v>
      </c>
      <c r="Z31" s="34">
        <v>358.44</v>
      </c>
      <c r="AA31" s="35"/>
      <c r="AB31" s="33">
        <f t="shared" si="0"/>
        <v>7071.39</v>
      </c>
      <c r="AC31" s="23"/>
      <c r="AD31" s="23"/>
      <c r="AE31" s="23"/>
      <c r="AF31" s="23"/>
      <c r="AG31" s="23"/>
      <c r="AH31" s="23"/>
      <c r="AI31" s="23"/>
    </row>
    <row r="32" spans="1:35" ht="12.75">
      <c r="A32" s="27">
        <v>27</v>
      </c>
      <c r="B32" s="27" t="s">
        <v>13</v>
      </c>
      <c r="C32" s="26">
        <v>6274.04</v>
      </c>
      <c r="D32" s="34">
        <v>520.47</v>
      </c>
      <c r="E32" s="34">
        <v>0</v>
      </c>
      <c r="F32" s="34">
        <v>276.84</v>
      </c>
      <c r="G32" s="34">
        <v>0</v>
      </c>
      <c r="H32" s="34">
        <v>668.65</v>
      </c>
      <c r="I32" s="34">
        <v>0</v>
      </c>
      <c r="J32" s="34">
        <v>700.72</v>
      </c>
      <c r="K32" s="34">
        <v>0</v>
      </c>
      <c r="L32" s="34">
        <v>379.09</v>
      </c>
      <c r="M32" s="34">
        <v>0</v>
      </c>
      <c r="N32" s="34">
        <v>352.03</v>
      </c>
      <c r="O32" s="34">
        <v>0</v>
      </c>
      <c r="P32" s="34">
        <v>957.24</v>
      </c>
      <c r="Q32" s="34">
        <v>0</v>
      </c>
      <c r="R32" s="34">
        <v>324.3</v>
      </c>
      <c r="S32" s="34">
        <v>0</v>
      </c>
      <c r="T32" s="34">
        <v>661.25</v>
      </c>
      <c r="U32" s="34">
        <v>0</v>
      </c>
      <c r="V32" s="34">
        <v>608.22</v>
      </c>
      <c r="W32" s="34">
        <v>0</v>
      </c>
      <c r="X32" s="34">
        <v>424.84</v>
      </c>
      <c r="Y32" s="34">
        <v>0</v>
      </c>
      <c r="Z32" s="34">
        <v>357.82</v>
      </c>
      <c r="AA32" s="35"/>
      <c r="AB32" s="33">
        <f t="shared" si="0"/>
        <v>12505.509999999998</v>
      </c>
      <c r="AC32" s="23"/>
      <c r="AD32" s="23"/>
      <c r="AE32" s="23"/>
      <c r="AF32" s="23"/>
      <c r="AG32" s="23"/>
      <c r="AH32" s="23"/>
      <c r="AI32" s="23"/>
    </row>
    <row r="33" spans="1:35" ht="12.75">
      <c r="A33" s="27">
        <v>28</v>
      </c>
      <c r="B33" s="27" t="s">
        <v>14</v>
      </c>
      <c r="C33" s="26">
        <v>2909.25</v>
      </c>
      <c r="D33" s="34">
        <v>1519</v>
      </c>
      <c r="E33" s="34">
        <v>0</v>
      </c>
      <c r="F33" s="34">
        <v>905.44</v>
      </c>
      <c r="G33" s="34">
        <v>0</v>
      </c>
      <c r="H33" s="34">
        <v>2004.44</v>
      </c>
      <c r="I33" s="34">
        <v>0</v>
      </c>
      <c r="J33" s="34">
        <v>1636.11</v>
      </c>
      <c r="K33" s="34">
        <v>0</v>
      </c>
      <c r="L33" s="34">
        <v>1387.88</v>
      </c>
      <c r="M33" s="34">
        <v>0</v>
      </c>
      <c r="N33" s="34">
        <v>1208.5</v>
      </c>
      <c r="O33" s="34">
        <v>0</v>
      </c>
      <c r="P33" s="34">
        <v>1111.04</v>
      </c>
      <c r="Q33" s="34">
        <v>0</v>
      </c>
      <c r="R33" s="34">
        <v>1047.68</v>
      </c>
      <c r="S33" s="34">
        <v>0</v>
      </c>
      <c r="T33" s="34">
        <v>1511.94</v>
      </c>
      <c r="U33" s="34">
        <v>0</v>
      </c>
      <c r="V33" s="34">
        <v>882.61</v>
      </c>
      <c r="W33" s="34">
        <v>0</v>
      </c>
      <c r="X33" s="34">
        <v>2107.62</v>
      </c>
      <c r="Y33" s="34">
        <v>0</v>
      </c>
      <c r="Z33" s="34">
        <v>673.27</v>
      </c>
      <c r="AA33" s="35"/>
      <c r="AB33" s="33">
        <f t="shared" si="0"/>
        <v>18904.780000000006</v>
      </c>
      <c r="AC33" s="23"/>
      <c r="AD33" s="23"/>
      <c r="AE33" s="23"/>
      <c r="AF33" s="23"/>
      <c r="AG33" s="23"/>
      <c r="AH33" s="23"/>
      <c r="AI33" s="23"/>
    </row>
    <row r="34" spans="1:35" ht="12.75">
      <c r="A34" s="27">
        <v>29</v>
      </c>
      <c r="B34" s="27" t="s">
        <v>15</v>
      </c>
      <c r="C34" s="26">
        <v>39826.14</v>
      </c>
      <c r="D34" s="34">
        <v>752.07</v>
      </c>
      <c r="E34" s="34">
        <v>0</v>
      </c>
      <c r="F34" s="34">
        <v>1087.35</v>
      </c>
      <c r="G34" s="34">
        <v>0</v>
      </c>
      <c r="H34" s="34">
        <v>1946.96</v>
      </c>
      <c r="I34" s="34">
        <v>0</v>
      </c>
      <c r="J34" s="34">
        <v>1150.34</v>
      </c>
      <c r="K34" s="34">
        <v>0</v>
      </c>
      <c r="L34" s="34">
        <v>1105.21</v>
      </c>
      <c r="M34" s="34">
        <v>0</v>
      </c>
      <c r="N34" s="34">
        <v>1088.36</v>
      </c>
      <c r="O34" s="34">
        <v>0</v>
      </c>
      <c r="P34" s="34">
        <v>1620.64</v>
      </c>
      <c r="Q34" s="34">
        <v>0</v>
      </c>
      <c r="R34" s="34">
        <v>1249.39</v>
      </c>
      <c r="S34" s="34">
        <v>0</v>
      </c>
      <c r="T34" s="34">
        <v>1048.84</v>
      </c>
      <c r="U34" s="34">
        <v>0</v>
      </c>
      <c r="V34" s="34">
        <v>1738.48</v>
      </c>
      <c r="W34" s="26">
        <v>34902.7</v>
      </c>
      <c r="X34" s="34">
        <v>1373.5</v>
      </c>
      <c r="Y34" s="34">
        <v>0</v>
      </c>
      <c r="Z34" s="34">
        <v>814.41</v>
      </c>
      <c r="AA34" s="35"/>
      <c r="AB34" s="33">
        <f t="shared" si="0"/>
        <v>19898.989999999994</v>
      </c>
      <c r="AC34" s="23"/>
      <c r="AD34" s="23"/>
      <c r="AE34" s="23"/>
      <c r="AF34" s="23"/>
      <c r="AG34" s="23"/>
      <c r="AH34" s="23"/>
      <c r="AI34" s="23"/>
    </row>
    <row r="35" spans="1:35" ht="12.75">
      <c r="A35" s="27">
        <v>30</v>
      </c>
      <c r="B35" s="27" t="s">
        <v>16</v>
      </c>
      <c r="C35" s="26">
        <v>46386.8</v>
      </c>
      <c r="D35" s="34">
        <v>1177.45</v>
      </c>
      <c r="E35" s="34">
        <v>0</v>
      </c>
      <c r="F35" s="34">
        <v>1368.01</v>
      </c>
      <c r="G35" s="34">
        <v>0</v>
      </c>
      <c r="H35" s="34">
        <v>2817.99</v>
      </c>
      <c r="I35" s="34">
        <v>0</v>
      </c>
      <c r="J35" s="34">
        <v>1148.66</v>
      </c>
      <c r="K35" s="34">
        <v>0</v>
      </c>
      <c r="L35" s="34">
        <v>1495.9</v>
      </c>
      <c r="M35" s="34">
        <v>0</v>
      </c>
      <c r="N35" s="34">
        <v>1142.72</v>
      </c>
      <c r="O35" s="34">
        <v>0</v>
      </c>
      <c r="P35" s="34">
        <v>934.86</v>
      </c>
      <c r="Q35" s="34">
        <v>0</v>
      </c>
      <c r="R35" s="34">
        <v>1094.3</v>
      </c>
      <c r="S35" s="34">
        <v>0</v>
      </c>
      <c r="T35" s="34">
        <v>1132.06</v>
      </c>
      <c r="U35" s="34">
        <v>0</v>
      </c>
      <c r="V35" s="34">
        <v>1307.9</v>
      </c>
      <c r="W35" s="34">
        <v>0</v>
      </c>
      <c r="X35" s="34">
        <v>1112.35</v>
      </c>
      <c r="Y35" s="34">
        <v>0</v>
      </c>
      <c r="Z35" s="34">
        <v>953.37</v>
      </c>
      <c r="AA35" s="26"/>
      <c r="AB35" s="33">
        <f t="shared" si="0"/>
        <v>62072.37000000001</v>
      </c>
      <c r="AC35" s="23"/>
      <c r="AD35" s="23"/>
      <c r="AE35" s="23"/>
      <c r="AF35" s="23"/>
      <c r="AG35" s="23"/>
      <c r="AH35" s="23"/>
      <c r="AI35" s="23"/>
    </row>
    <row r="36" spans="1:35" ht="12.75">
      <c r="A36" s="27">
        <v>31</v>
      </c>
      <c r="B36" s="27" t="s">
        <v>17</v>
      </c>
      <c r="C36" s="26">
        <v>11453.02</v>
      </c>
      <c r="D36" s="34">
        <v>201.96</v>
      </c>
      <c r="E36" s="34">
        <v>0</v>
      </c>
      <c r="F36" s="34">
        <v>146.88</v>
      </c>
      <c r="G36" s="34">
        <v>0</v>
      </c>
      <c r="H36" s="34">
        <v>117.48</v>
      </c>
      <c r="I36" s="34">
        <v>0</v>
      </c>
      <c r="J36" s="34">
        <v>265.88</v>
      </c>
      <c r="K36" s="26">
        <v>11500</v>
      </c>
      <c r="L36" s="34">
        <v>205.65</v>
      </c>
      <c r="M36" s="34">
        <v>0</v>
      </c>
      <c r="N36" s="34">
        <v>270.52</v>
      </c>
      <c r="O36" s="34">
        <v>0</v>
      </c>
      <c r="P36" s="34">
        <v>671.73</v>
      </c>
      <c r="Q36" s="34">
        <v>0</v>
      </c>
      <c r="R36" s="34">
        <v>90.59</v>
      </c>
      <c r="S36" s="34">
        <v>0</v>
      </c>
      <c r="T36" s="34">
        <v>91.67</v>
      </c>
      <c r="U36" s="34">
        <v>0</v>
      </c>
      <c r="V36" s="34">
        <v>407.33</v>
      </c>
      <c r="W36" s="34">
        <v>0</v>
      </c>
      <c r="X36" s="34">
        <v>366.26</v>
      </c>
      <c r="Y36" s="34">
        <v>0</v>
      </c>
      <c r="Z36" s="34">
        <v>114.29</v>
      </c>
      <c r="AA36" s="26"/>
      <c r="AB36" s="33">
        <f t="shared" si="0"/>
        <v>2903.2599999999975</v>
      </c>
      <c r="AC36" s="23"/>
      <c r="AD36" s="23"/>
      <c r="AE36" s="23"/>
      <c r="AF36" s="23"/>
      <c r="AG36" s="23"/>
      <c r="AH36" s="23"/>
      <c r="AI36" s="23"/>
    </row>
    <row r="37" spans="1:35" ht="12.75">
      <c r="A37" s="27">
        <v>32</v>
      </c>
      <c r="B37" s="27" t="s">
        <v>18</v>
      </c>
      <c r="C37" s="26">
        <v>79746.13</v>
      </c>
      <c r="D37" s="34">
        <v>2555.66</v>
      </c>
      <c r="E37" s="34">
        <v>0</v>
      </c>
      <c r="F37" s="34">
        <v>3102.29</v>
      </c>
      <c r="G37" s="34">
        <v>0</v>
      </c>
      <c r="H37" s="34">
        <v>3710.4</v>
      </c>
      <c r="I37" s="26">
        <v>85000</v>
      </c>
      <c r="J37" s="34">
        <v>4394.75</v>
      </c>
      <c r="K37" s="34">
        <v>0</v>
      </c>
      <c r="L37" s="34">
        <v>2881.41</v>
      </c>
      <c r="M37" s="34">
        <v>0</v>
      </c>
      <c r="N37" s="34">
        <v>3703.49</v>
      </c>
      <c r="O37" s="34">
        <v>0</v>
      </c>
      <c r="P37" s="34">
        <v>3846.99</v>
      </c>
      <c r="Q37" s="34">
        <v>0</v>
      </c>
      <c r="R37" s="34">
        <v>3225.05</v>
      </c>
      <c r="S37" s="34">
        <v>0</v>
      </c>
      <c r="T37" s="34">
        <v>3403.45</v>
      </c>
      <c r="U37" s="34">
        <v>0</v>
      </c>
      <c r="V37" s="34">
        <v>3280.61</v>
      </c>
      <c r="W37" s="34">
        <v>0</v>
      </c>
      <c r="X37" s="34">
        <v>3148.47</v>
      </c>
      <c r="Y37" s="34">
        <v>0</v>
      </c>
      <c r="Z37" s="34">
        <v>2799.34</v>
      </c>
      <c r="AA37" s="26"/>
      <c r="AB37" s="33">
        <f t="shared" si="0"/>
        <v>34798.03999999999</v>
      </c>
      <c r="AC37" s="23"/>
      <c r="AD37" s="23"/>
      <c r="AE37" s="23"/>
      <c r="AF37" s="23"/>
      <c r="AG37" s="23"/>
      <c r="AH37" s="23"/>
      <c r="AI37" s="23"/>
    </row>
    <row r="38" spans="1:35" ht="12.75">
      <c r="A38" s="27">
        <v>33</v>
      </c>
      <c r="B38" s="27" t="s">
        <v>45</v>
      </c>
      <c r="C38" s="26">
        <v>24671.27</v>
      </c>
      <c r="D38" s="34">
        <v>1702.6</v>
      </c>
      <c r="E38" s="34">
        <v>0</v>
      </c>
      <c r="F38" s="34">
        <v>2394.96</v>
      </c>
      <c r="G38" s="26">
        <v>25600</v>
      </c>
      <c r="H38" s="34">
        <v>3175.09</v>
      </c>
      <c r="I38" s="34">
        <v>0</v>
      </c>
      <c r="J38" s="34">
        <v>2181.04</v>
      </c>
      <c r="K38" s="34">
        <v>0</v>
      </c>
      <c r="L38" s="34">
        <v>2574.78</v>
      </c>
      <c r="M38" s="34">
        <v>0</v>
      </c>
      <c r="N38" s="34">
        <v>2424.49</v>
      </c>
      <c r="O38" s="34">
        <v>0</v>
      </c>
      <c r="P38" s="34">
        <v>2463.08</v>
      </c>
      <c r="Q38" s="34">
        <v>0</v>
      </c>
      <c r="R38" s="34">
        <v>2712.78</v>
      </c>
      <c r="S38" s="34">
        <v>0</v>
      </c>
      <c r="T38" s="34">
        <v>2288.54</v>
      </c>
      <c r="U38" s="34">
        <v>0</v>
      </c>
      <c r="V38" s="34">
        <v>2853.23</v>
      </c>
      <c r="W38" s="34">
        <v>0</v>
      </c>
      <c r="X38" s="34">
        <v>2520.52</v>
      </c>
      <c r="Y38" s="26">
        <v>2000</v>
      </c>
      <c r="Z38" s="34">
        <v>1995.46</v>
      </c>
      <c r="AA38" s="35"/>
      <c r="AB38" s="33">
        <f t="shared" si="0"/>
        <v>26357.84</v>
      </c>
      <c r="AC38" s="23"/>
      <c r="AD38" s="23"/>
      <c r="AE38" s="23"/>
      <c r="AF38" s="23"/>
      <c r="AG38" s="23"/>
      <c r="AH38" s="23"/>
      <c r="AI38" s="23"/>
    </row>
    <row r="39" spans="1:35" ht="12.75">
      <c r="A39" s="27">
        <v>34</v>
      </c>
      <c r="B39" s="27" t="s">
        <v>19</v>
      </c>
      <c r="C39" s="26">
        <v>11613.39</v>
      </c>
      <c r="D39" s="34">
        <v>197.86</v>
      </c>
      <c r="E39" s="34">
        <v>0</v>
      </c>
      <c r="F39" s="34">
        <v>262.13</v>
      </c>
      <c r="G39" s="34">
        <v>0</v>
      </c>
      <c r="H39" s="34">
        <v>463.35</v>
      </c>
      <c r="I39" s="34">
        <v>0</v>
      </c>
      <c r="J39" s="34">
        <v>197.73</v>
      </c>
      <c r="K39" s="34">
        <v>0</v>
      </c>
      <c r="L39" s="34">
        <v>197.92</v>
      </c>
      <c r="M39" s="34">
        <v>0</v>
      </c>
      <c r="N39" s="34">
        <v>210.88</v>
      </c>
      <c r="O39" s="34">
        <v>0</v>
      </c>
      <c r="P39" s="34">
        <v>236.97</v>
      </c>
      <c r="Q39" s="34">
        <v>0</v>
      </c>
      <c r="R39" s="34">
        <v>173.88</v>
      </c>
      <c r="S39" s="34">
        <v>0</v>
      </c>
      <c r="T39" s="34">
        <v>298.46</v>
      </c>
      <c r="U39" s="34">
        <v>0</v>
      </c>
      <c r="V39" s="34">
        <v>243.96</v>
      </c>
      <c r="W39" s="34">
        <v>0</v>
      </c>
      <c r="X39" s="34">
        <v>320.54</v>
      </c>
      <c r="Y39" s="26">
        <v>14114.24</v>
      </c>
      <c r="Z39" s="34">
        <v>59.99</v>
      </c>
      <c r="AA39" s="26"/>
      <c r="AB39" s="33">
        <f t="shared" si="0"/>
        <v>362.8199999999963</v>
      </c>
      <c r="AC39" s="23"/>
      <c r="AD39" s="23"/>
      <c r="AE39" s="23"/>
      <c r="AF39" s="23"/>
      <c r="AG39" s="23"/>
      <c r="AH39" s="23"/>
      <c r="AI39" s="23"/>
    </row>
    <row r="40" spans="1:35" ht="12.75">
      <c r="A40" s="27">
        <v>35</v>
      </c>
      <c r="B40" s="27" t="s">
        <v>46</v>
      </c>
      <c r="C40" s="26">
        <v>2970.05</v>
      </c>
      <c r="D40" s="34">
        <v>866.42</v>
      </c>
      <c r="E40" s="34">
        <v>0</v>
      </c>
      <c r="F40" s="34">
        <v>219.65</v>
      </c>
      <c r="G40" s="34">
        <v>0</v>
      </c>
      <c r="H40" s="34">
        <v>273.5</v>
      </c>
      <c r="I40" s="34">
        <v>0</v>
      </c>
      <c r="J40" s="34">
        <v>535.25</v>
      </c>
      <c r="K40" s="34">
        <v>0</v>
      </c>
      <c r="L40" s="34">
        <v>484.82</v>
      </c>
      <c r="M40" s="34">
        <v>0</v>
      </c>
      <c r="N40" s="34">
        <v>275.55</v>
      </c>
      <c r="O40" s="34">
        <v>0</v>
      </c>
      <c r="P40" s="34">
        <v>199.83</v>
      </c>
      <c r="Q40" s="34">
        <v>0</v>
      </c>
      <c r="R40" s="34">
        <v>242.97</v>
      </c>
      <c r="S40" s="34">
        <v>0</v>
      </c>
      <c r="T40" s="34">
        <v>163.29</v>
      </c>
      <c r="U40" s="34">
        <v>0</v>
      </c>
      <c r="V40" s="34">
        <v>400.02</v>
      </c>
      <c r="W40" s="34">
        <v>0</v>
      </c>
      <c r="X40" s="34">
        <v>175.23</v>
      </c>
      <c r="Y40" s="26">
        <v>6800</v>
      </c>
      <c r="Z40" s="34">
        <v>531.87</v>
      </c>
      <c r="AA40" s="35"/>
      <c r="AB40" s="33">
        <f t="shared" si="0"/>
        <v>538.4499999999999</v>
      </c>
      <c r="AC40" s="23"/>
      <c r="AD40" s="23"/>
      <c r="AE40" s="23"/>
      <c r="AF40" s="23"/>
      <c r="AG40" s="23"/>
      <c r="AH40" s="23"/>
      <c r="AI40" s="23"/>
    </row>
    <row r="41" spans="1:35" ht="12.75">
      <c r="A41" s="27">
        <v>36</v>
      </c>
      <c r="B41" s="27" t="s">
        <v>20</v>
      </c>
      <c r="C41" s="26">
        <v>8253.6</v>
      </c>
      <c r="D41" s="34">
        <v>70.2</v>
      </c>
      <c r="E41" s="34">
        <v>0</v>
      </c>
      <c r="F41" s="34">
        <v>69.9</v>
      </c>
      <c r="G41" s="34">
        <v>0</v>
      </c>
      <c r="H41" s="34">
        <v>70.05</v>
      </c>
      <c r="I41" s="34">
        <v>0</v>
      </c>
      <c r="J41" s="34">
        <v>241.06</v>
      </c>
      <c r="K41" s="34">
        <v>0</v>
      </c>
      <c r="L41" s="34">
        <v>324.45</v>
      </c>
      <c r="M41" s="34">
        <v>0</v>
      </c>
      <c r="N41" s="34">
        <v>198.29</v>
      </c>
      <c r="O41" s="34">
        <v>0</v>
      </c>
      <c r="P41" s="34">
        <v>70.06</v>
      </c>
      <c r="Q41" s="34">
        <v>0</v>
      </c>
      <c r="R41" s="34">
        <v>117.11</v>
      </c>
      <c r="S41" s="34">
        <v>0</v>
      </c>
      <c r="T41" s="34">
        <v>322.3</v>
      </c>
      <c r="U41" s="34">
        <v>0</v>
      </c>
      <c r="V41" s="34">
        <v>69.94</v>
      </c>
      <c r="W41" s="34">
        <v>0</v>
      </c>
      <c r="X41" s="34">
        <v>196.11</v>
      </c>
      <c r="Y41" s="34">
        <v>0</v>
      </c>
      <c r="Z41" s="34">
        <v>-0.02</v>
      </c>
      <c r="AA41" s="26"/>
      <c r="AB41" s="33">
        <f t="shared" si="0"/>
        <v>10003.050000000001</v>
      </c>
      <c r="AC41" s="23"/>
      <c r="AD41" s="23"/>
      <c r="AE41" s="23"/>
      <c r="AF41" s="23"/>
      <c r="AG41" s="23"/>
      <c r="AH41" s="23"/>
      <c r="AI41" s="23"/>
    </row>
    <row r="42" spans="1:35" ht="12.75">
      <c r="A42" s="27">
        <v>37</v>
      </c>
      <c r="B42" s="27" t="s">
        <v>21</v>
      </c>
      <c r="C42" s="26">
        <v>43573.77</v>
      </c>
      <c r="D42" s="34">
        <v>4328.57</v>
      </c>
      <c r="E42" s="34">
        <v>0</v>
      </c>
      <c r="F42" s="34">
        <v>4192.74</v>
      </c>
      <c r="G42" s="34">
        <v>0</v>
      </c>
      <c r="H42" s="34">
        <v>4208.74</v>
      </c>
      <c r="I42" s="34">
        <v>0</v>
      </c>
      <c r="J42" s="34">
        <v>4097.37</v>
      </c>
      <c r="K42" s="34">
        <v>0</v>
      </c>
      <c r="L42" s="34">
        <v>4740.28</v>
      </c>
      <c r="M42" s="26">
        <v>60000</v>
      </c>
      <c r="N42" s="34">
        <v>5324.75</v>
      </c>
      <c r="O42" s="34">
        <v>0</v>
      </c>
      <c r="P42" s="34">
        <v>5303.34</v>
      </c>
      <c r="Q42" s="34">
        <v>0</v>
      </c>
      <c r="R42" s="34">
        <v>4183.31</v>
      </c>
      <c r="S42" s="34">
        <v>0</v>
      </c>
      <c r="T42" s="34">
        <v>4326.61</v>
      </c>
      <c r="U42" s="34">
        <v>0</v>
      </c>
      <c r="V42" s="34">
        <v>4615.46</v>
      </c>
      <c r="W42" s="34">
        <v>0</v>
      </c>
      <c r="X42" s="34">
        <v>5023.77</v>
      </c>
      <c r="Y42" s="34">
        <v>0</v>
      </c>
      <c r="Z42" s="34">
        <v>3741.9</v>
      </c>
      <c r="AA42" s="26"/>
      <c r="AB42" s="33">
        <f t="shared" si="0"/>
        <v>37660.60999999999</v>
      </c>
      <c r="AC42" s="23"/>
      <c r="AD42" s="23"/>
      <c r="AE42" s="23"/>
      <c r="AF42" s="23"/>
      <c r="AG42" s="23"/>
      <c r="AH42" s="23"/>
      <c r="AI42" s="23"/>
    </row>
    <row r="43" spans="1:35" ht="12.75">
      <c r="A43" s="27">
        <v>38</v>
      </c>
      <c r="B43" s="27" t="s">
        <v>47</v>
      </c>
      <c r="C43" s="26">
        <v>1971</v>
      </c>
      <c r="D43" s="34">
        <v>480.17</v>
      </c>
      <c r="E43" s="34">
        <v>0</v>
      </c>
      <c r="F43" s="34">
        <v>338.13</v>
      </c>
      <c r="G43" s="34">
        <v>0</v>
      </c>
      <c r="H43" s="34">
        <v>565.13</v>
      </c>
      <c r="I43" s="34">
        <v>0</v>
      </c>
      <c r="J43" s="34">
        <v>270.88</v>
      </c>
      <c r="K43" s="34">
        <v>0</v>
      </c>
      <c r="L43" s="34">
        <v>621.6</v>
      </c>
      <c r="M43" s="34">
        <v>0</v>
      </c>
      <c r="N43" s="34">
        <v>493.68</v>
      </c>
      <c r="O43" s="34">
        <v>0</v>
      </c>
      <c r="P43" s="34">
        <v>397.59</v>
      </c>
      <c r="Q43" s="34">
        <v>0</v>
      </c>
      <c r="R43" s="34">
        <v>259.67</v>
      </c>
      <c r="S43" s="34">
        <v>0</v>
      </c>
      <c r="T43" s="34">
        <v>604.48</v>
      </c>
      <c r="U43" s="34">
        <v>0</v>
      </c>
      <c r="V43" s="34">
        <v>547.02</v>
      </c>
      <c r="W43" s="34">
        <v>0</v>
      </c>
      <c r="X43" s="34">
        <v>477.17</v>
      </c>
      <c r="Y43" s="34">
        <v>0</v>
      </c>
      <c r="Z43" s="34">
        <v>119.08</v>
      </c>
      <c r="AA43" s="35"/>
      <c r="AB43" s="33">
        <f t="shared" si="0"/>
        <v>7145.600000000002</v>
      </c>
      <c r="AC43" s="23"/>
      <c r="AD43" s="23"/>
      <c r="AE43" s="23"/>
      <c r="AF43" s="23"/>
      <c r="AG43" s="23"/>
      <c r="AH43" s="23"/>
      <c r="AI43" s="23"/>
    </row>
    <row r="44" spans="1:35" ht="12.75">
      <c r="A44" s="27">
        <v>39</v>
      </c>
      <c r="B44" s="27" t="s">
        <v>48</v>
      </c>
      <c r="C44" s="26">
        <v>16417.64</v>
      </c>
      <c r="D44" s="34">
        <v>238.79</v>
      </c>
      <c r="E44" s="34">
        <v>0</v>
      </c>
      <c r="F44" s="34">
        <v>419.08</v>
      </c>
      <c r="G44" s="34">
        <v>0</v>
      </c>
      <c r="H44" s="34">
        <v>391.35</v>
      </c>
      <c r="I44" s="26">
        <v>11500</v>
      </c>
      <c r="J44" s="34">
        <v>509.91</v>
      </c>
      <c r="K44" s="34">
        <v>0</v>
      </c>
      <c r="L44" s="34">
        <v>350.19</v>
      </c>
      <c r="M44" s="34">
        <v>0</v>
      </c>
      <c r="N44" s="34">
        <v>339.8</v>
      </c>
      <c r="O44" s="34">
        <v>0</v>
      </c>
      <c r="P44" s="34">
        <v>593.46</v>
      </c>
      <c r="Q44" s="34">
        <v>0</v>
      </c>
      <c r="R44" s="34">
        <v>388.97</v>
      </c>
      <c r="S44" s="34">
        <v>0</v>
      </c>
      <c r="T44" s="34">
        <v>260.44</v>
      </c>
      <c r="U44" s="34">
        <v>0</v>
      </c>
      <c r="V44" s="34">
        <v>663</v>
      </c>
      <c r="W44" s="26">
        <v>8000</v>
      </c>
      <c r="X44" s="34">
        <v>652.43</v>
      </c>
      <c r="Y44" s="34">
        <v>0</v>
      </c>
      <c r="Z44" s="34">
        <v>178.06</v>
      </c>
      <c r="AA44" s="36"/>
      <c r="AB44" s="33">
        <f t="shared" si="0"/>
        <v>1903.1200000000026</v>
      </c>
      <c r="AC44" s="23"/>
      <c r="AD44" s="23"/>
      <c r="AE44" s="23"/>
      <c r="AF44" s="23"/>
      <c r="AG44" s="23"/>
      <c r="AH44" s="23"/>
      <c r="AI44" s="23"/>
    </row>
    <row r="45" spans="1:35" ht="12.75">
      <c r="A45" s="27">
        <v>40</v>
      </c>
      <c r="B45" s="27" t="s">
        <v>49</v>
      </c>
      <c r="C45" s="26">
        <v>37720.22</v>
      </c>
      <c r="D45" s="34">
        <v>799.48</v>
      </c>
      <c r="E45" s="34">
        <v>0</v>
      </c>
      <c r="F45" s="34">
        <v>1200.47</v>
      </c>
      <c r="G45" s="34">
        <v>0</v>
      </c>
      <c r="H45" s="34">
        <v>925.36</v>
      </c>
      <c r="I45" s="34">
        <v>0</v>
      </c>
      <c r="J45" s="34">
        <v>821.61</v>
      </c>
      <c r="K45" s="34">
        <v>0</v>
      </c>
      <c r="L45" s="34">
        <v>934.08</v>
      </c>
      <c r="M45" s="34">
        <v>0</v>
      </c>
      <c r="N45" s="34">
        <v>1258.94</v>
      </c>
      <c r="O45" s="34">
        <v>0</v>
      </c>
      <c r="P45" s="34">
        <v>724.57</v>
      </c>
      <c r="Q45" s="34">
        <v>0</v>
      </c>
      <c r="R45" s="34">
        <v>1159.43</v>
      </c>
      <c r="S45" s="34">
        <v>0</v>
      </c>
      <c r="T45" s="34">
        <v>1023.58</v>
      </c>
      <c r="U45" s="34">
        <v>0</v>
      </c>
      <c r="V45" s="34">
        <v>1134.29</v>
      </c>
      <c r="W45" s="34">
        <v>0</v>
      </c>
      <c r="X45" s="34">
        <v>925</v>
      </c>
      <c r="Y45" s="34">
        <v>0</v>
      </c>
      <c r="Z45" s="34">
        <v>430.95</v>
      </c>
      <c r="AA45" s="34"/>
      <c r="AB45" s="33">
        <f t="shared" si="0"/>
        <v>49057.98000000001</v>
      </c>
      <c r="AC45" s="23"/>
      <c r="AD45" s="23"/>
      <c r="AE45" s="23"/>
      <c r="AF45" s="23"/>
      <c r="AG45" s="23"/>
      <c r="AH45" s="23"/>
      <c r="AI45" s="23"/>
    </row>
    <row r="46" spans="1:28" s="41" customFormat="1" ht="12.75">
      <c r="A46" s="37">
        <v>41</v>
      </c>
      <c r="B46" s="37" t="s">
        <v>50</v>
      </c>
      <c r="C46" s="38">
        <v>7031.69</v>
      </c>
      <c r="D46" s="39">
        <v>813.18</v>
      </c>
      <c r="E46" s="39">
        <v>0</v>
      </c>
      <c r="F46" s="39">
        <v>873.33</v>
      </c>
      <c r="G46" s="39">
        <v>0</v>
      </c>
      <c r="H46" s="39">
        <v>795.69</v>
      </c>
      <c r="I46" s="39">
        <v>0</v>
      </c>
      <c r="J46" s="39">
        <v>954.44</v>
      </c>
      <c r="K46" s="38">
        <v>10000</v>
      </c>
      <c r="L46" s="39">
        <v>878.89</v>
      </c>
      <c r="M46" s="39">
        <v>0</v>
      </c>
      <c r="N46" s="39">
        <v>880.81</v>
      </c>
      <c r="O46" s="39">
        <v>0</v>
      </c>
      <c r="P46" s="39">
        <v>742.24</v>
      </c>
      <c r="Q46" s="39">
        <v>0</v>
      </c>
      <c r="R46" s="39">
        <v>1065.05</v>
      </c>
      <c r="S46" s="39">
        <v>0</v>
      </c>
      <c r="T46" s="39">
        <v>727.47</v>
      </c>
      <c r="U46" s="39">
        <v>0</v>
      </c>
      <c r="V46" s="39">
        <v>1049.24</v>
      </c>
      <c r="W46" s="39">
        <v>0</v>
      </c>
      <c r="X46" s="39">
        <v>814</v>
      </c>
      <c r="Y46" s="39">
        <v>0</v>
      </c>
      <c r="Z46" s="40">
        <v>0</v>
      </c>
      <c r="AA46" s="40"/>
      <c r="AB46" s="33">
        <f t="shared" si="0"/>
        <v>6626.030000000002</v>
      </c>
    </row>
    <row r="47" spans="1:35" ht="12.75">
      <c r="A47" s="27">
        <v>42</v>
      </c>
      <c r="B47" s="27" t="s">
        <v>51</v>
      </c>
      <c r="C47" s="26">
        <v>7135.8</v>
      </c>
      <c r="D47" s="34">
        <v>1084.01</v>
      </c>
      <c r="E47" s="34">
        <v>0</v>
      </c>
      <c r="F47" s="34">
        <v>949.53</v>
      </c>
      <c r="G47" s="34">
        <v>0</v>
      </c>
      <c r="H47" s="34">
        <v>846.41</v>
      </c>
      <c r="I47" s="34">
        <v>0</v>
      </c>
      <c r="J47" s="34">
        <v>904.27</v>
      </c>
      <c r="K47" s="34">
        <v>0</v>
      </c>
      <c r="L47" s="34">
        <v>674.88</v>
      </c>
      <c r="M47" s="34">
        <v>0</v>
      </c>
      <c r="N47" s="34">
        <v>1115.71</v>
      </c>
      <c r="O47" s="34">
        <v>0</v>
      </c>
      <c r="P47" s="34">
        <v>841.49</v>
      </c>
      <c r="Q47" s="34">
        <v>0</v>
      </c>
      <c r="R47" s="34">
        <v>1078.47</v>
      </c>
      <c r="S47" s="34">
        <v>0</v>
      </c>
      <c r="T47" s="34">
        <v>813.11</v>
      </c>
      <c r="U47" s="34">
        <v>0</v>
      </c>
      <c r="V47" s="34">
        <v>1176.58</v>
      </c>
      <c r="W47" s="34">
        <v>0</v>
      </c>
      <c r="X47" s="34">
        <v>698.17</v>
      </c>
      <c r="Y47" s="34">
        <v>0</v>
      </c>
      <c r="Z47" s="34">
        <v>606.51</v>
      </c>
      <c r="AA47" s="36"/>
      <c r="AB47" s="33">
        <f t="shared" si="0"/>
        <v>17924.94</v>
      </c>
      <c r="AC47" s="23"/>
      <c r="AD47" s="23"/>
      <c r="AE47" s="23"/>
      <c r="AF47" s="23"/>
      <c r="AG47" s="23"/>
      <c r="AH47" s="23"/>
      <c r="AI47" s="23"/>
    </row>
    <row r="48" spans="1:35" ht="12.75">
      <c r="A48" s="27">
        <v>43</v>
      </c>
      <c r="B48" s="27" t="s">
        <v>52</v>
      </c>
      <c r="C48" s="26">
        <v>4820.21</v>
      </c>
      <c r="D48" s="34">
        <v>674.85</v>
      </c>
      <c r="E48" s="34">
        <v>0</v>
      </c>
      <c r="F48" s="34">
        <v>445.86</v>
      </c>
      <c r="G48" s="34">
        <v>0</v>
      </c>
      <c r="H48" s="34">
        <v>673.83</v>
      </c>
      <c r="I48" s="34">
        <v>0</v>
      </c>
      <c r="J48" s="34">
        <v>687.7</v>
      </c>
      <c r="K48" s="34">
        <v>0</v>
      </c>
      <c r="L48" s="34">
        <v>742.42</v>
      </c>
      <c r="M48" s="34">
        <v>0</v>
      </c>
      <c r="N48" s="34">
        <v>792.72</v>
      </c>
      <c r="O48" s="34">
        <v>0</v>
      </c>
      <c r="P48" s="34">
        <v>502.26</v>
      </c>
      <c r="Q48" s="34">
        <v>0</v>
      </c>
      <c r="R48" s="34">
        <v>750.06</v>
      </c>
      <c r="S48" s="34">
        <v>0</v>
      </c>
      <c r="T48" s="34">
        <v>643.05</v>
      </c>
      <c r="U48" s="34">
        <v>0</v>
      </c>
      <c r="V48" s="34">
        <v>547.17</v>
      </c>
      <c r="W48" s="34">
        <v>0</v>
      </c>
      <c r="X48" s="34">
        <v>653.07</v>
      </c>
      <c r="Y48" s="34">
        <v>0</v>
      </c>
      <c r="Z48" s="34">
        <v>560.55</v>
      </c>
      <c r="AA48" s="34"/>
      <c r="AB48" s="33">
        <f t="shared" si="0"/>
        <v>12493.749999999998</v>
      </c>
      <c r="AC48" s="23"/>
      <c r="AD48" s="23"/>
      <c r="AE48" s="23"/>
      <c r="AF48" s="23"/>
      <c r="AG48" s="23"/>
      <c r="AH48" s="23"/>
      <c r="AI48" s="23"/>
    </row>
    <row r="49" spans="1:35" ht="12.75">
      <c r="A49" s="27">
        <v>44</v>
      </c>
      <c r="B49" s="27" t="s">
        <v>53</v>
      </c>
      <c r="C49" s="26">
        <v>28253.02</v>
      </c>
      <c r="D49" s="34">
        <v>4199.24</v>
      </c>
      <c r="E49" s="34">
        <v>0</v>
      </c>
      <c r="F49" s="34">
        <v>4613.71</v>
      </c>
      <c r="G49" s="34">
        <v>0</v>
      </c>
      <c r="H49" s="34">
        <v>6888.91</v>
      </c>
      <c r="I49" s="26">
        <v>35000</v>
      </c>
      <c r="J49" s="34">
        <v>4952.43</v>
      </c>
      <c r="K49" s="34">
        <v>0</v>
      </c>
      <c r="L49" s="34">
        <v>4301</v>
      </c>
      <c r="M49" s="26">
        <v>18000</v>
      </c>
      <c r="N49" s="34">
        <v>5366.22</v>
      </c>
      <c r="O49" s="34">
        <v>0</v>
      </c>
      <c r="P49" s="34">
        <v>5335.66</v>
      </c>
      <c r="Q49" s="34">
        <v>0</v>
      </c>
      <c r="R49" s="34">
        <v>5371.65</v>
      </c>
      <c r="S49" s="34">
        <v>0</v>
      </c>
      <c r="T49" s="34">
        <v>4797.28</v>
      </c>
      <c r="U49" s="34">
        <v>0</v>
      </c>
      <c r="V49" s="34">
        <v>5489.46</v>
      </c>
      <c r="W49" s="34">
        <v>0</v>
      </c>
      <c r="X49" s="34">
        <v>5164.75</v>
      </c>
      <c r="Y49" s="26">
        <v>31700</v>
      </c>
      <c r="Z49" s="34">
        <v>3918.24</v>
      </c>
      <c r="AA49" s="36"/>
      <c r="AB49" s="33">
        <f t="shared" si="0"/>
        <v>3951.5700000000015</v>
      </c>
      <c r="AC49" s="23"/>
      <c r="AD49" s="23"/>
      <c r="AE49" s="23"/>
      <c r="AF49" s="23"/>
      <c r="AG49" s="23"/>
      <c r="AH49" s="23"/>
      <c r="AI49" s="23"/>
    </row>
    <row r="50" spans="1:35" ht="12.75">
      <c r="A50" s="27">
        <v>45</v>
      </c>
      <c r="B50" s="27" t="s">
        <v>22</v>
      </c>
      <c r="C50" s="26">
        <v>12496.86</v>
      </c>
      <c r="D50" s="34">
        <v>280.9</v>
      </c>
      <c r="E50" s="34">
        <v>0</v>
      </c>
      <c r="F50" s="34">
        <v>351.46</v>
      </c>
      <c r="G50" s="34">
        <v>0</v>
      </c>
      <c r="H50" s="34">
        <v>358.96</v>
      </c>
      <c r="I50" s="34">
        <v>0</v>
      </c>
      <c r="J50" s="34">
        <v>415.1</v>
      </c>
      <c r="K50" s="34">
        <v>0</v>
      </c>
      <c r="L50" s="34">
        <v>351.56</v>
      </c>
      <c r="M50" s="34">
        <v>0</v>
      </c>
      <c r="N50" s="34">
        <v>351.65</v>
      </c>
      <c r="O50" s="34">
        <v>0</v>
      </c>
      <c r="P50" s="34">
        <v>441.35</v>
      </c>
      <c r="Q50" s="34">
        <v>0</v>
      </c>
      <c r="R50" s="34">
        <v>274.15</v>
      </c>
      <c r="S50" s="26">
        <v>15000</v>
      </c>
      <c r="T50" s="34">
        <v>340.47</v>
      </c>
      <c r="U50" s="34">
        <v>0</v>
      </c>
      <c r="V50" s="34">
        <v>350.37</v>
      </c>
      <c r="W50" s="34">
        <v>0</v>
      </c>
      <c r="X50" s="34">
        <v>351.64</v>
      </c>
      <c r="Y50" s="34">
        <v>0</v>
      </c>
      <c r="Z50" s="34">
        <v>224.66</v>
      </c>
      <c r="AA50" s="34"/>
      <c r="AB50" s="33">
        <f t="shared" si="0"/>
        <v>1589.129999999998</v>
      </c>
      <c r="AC50" s="23"/>
      <c r="AD50" s="23"/>
      <c r="AE50" s="23"/>
      <c r="AF50" s="23"/>
      <c r="AG50" s="23"/>
      <c r="AH50" s="23"/>
      <c r="AI50" s="23"/>
    </row>
    <row r="51" spans="1:35" ht="12.75">
      <c r="A51" s="27">
        <v>46</v>
      </c>
      <c r="B51" s="27" t="s">
        <v>23</v>
      </c>
      <c r="C51" s="26">
        <v>3221.01</v>
      </c>
      <c r="D51" s="34">
        <v>243.88</v>
      </c>
      <c r="E51" s="34">
        <v>0</v>
      </c>
      <c r="F51" s="34">
        <v>273.5</v>
      </c>
      <c r="G51" s="34">
        <v>0</v>
      </c>
      <c r="H51" s="34">
        <v>152.84</v>
      </c>
      <c r="I51" s="34">
        <v>0</v>
      </c>
      <c r="J51" s="34">
        <v>905.85</v>
      </c>
      <c r="K51" s="34">
        <v>0</v>
      </c>
      <c r="L51" s="34">
        <v>183.91</v>
      </c>
      <c r="M51" s="34">
        <v>0</v>
      </c>
      <c r="N51" s="34">
        <v>423.62</v>
      </c>
      <c r="O51" s="34">
        <v>0</v>
      </c>
      <c r="P51" s="34">
        <v>192.54</v>
      </c>
      <c r="Q51" s="34">
        <v>0</v>
      </c>
      <c r="R51" s="34">
        <v>506.25</v>
      </c>
      <c r="S51" s="34">
        <v>0</v>
      </c>
      <c r="T51" s="34">
        <v>241.94</v>
      </c>
      <c r="U51" s="34">
        <v>0</v>
      </c>
      <c r="V51" s="34">
        <v>652.92</v>
      </c>
      <c r="W51" s="34">
        <v>0</v>
      </c>
      <c r="X51" s="34">
        <v>249.29</v>
      </c>
      <c r="Y51" s="34">
        <v>0</v>
      </c>
      <c r="Z51" s="34">
        <v>188.52</v>
      </c>
      <c r="AA51" s="34"/>
      <c r="AB51" s="33">
        <f t="shared" si="0"/>
        <v>7436.070000000001</v>
      </c>
      <c r="AC51" s="23"/>
      <c r="AD51" s="23"/>
      <c r="AE51" s="23"/>
      <c r="AF51" s="23"/>
      <c r="AG51" s="23"/>
      <c r="AH51" s="23"/>
      <c r="AI51" s="23"/>
    </row>
    <row r="52" spans="1:35" ht="12.75">
      <c r="A52" s="27">
        <v>47</v>
      </c>
      <c r="B52" s="27" t="s">
        <v>24</v>
      </c>
      <c r="C52" s="26">
        <v>3840.88</v>
      </c>
      <c r="D52" s="34">
        <v>536.53</v>
      </c>
      <c r="E52" s="34">
        <v>0</v>
      </c>
      <c r="F52" s="34">
        <v>488.52</v>
      </c>
      <c r="G52" s="34">
        <v>0</v>
      </c>
      <c r="H52" s="34">
        <v>490.82</v>
      </c>
      <c r="I52" s="34">
        <v>0</v>
      </c>
      <c r="J52" s="34">
        <v>489.51</v>
      </c>
      <c r="K52" s="34">
        <v>0</v>
      </c>
      <c r="L52" s="34">
        <v>489.91</v>
      </c>
      <c r="M52" s="34">
        <v>0</v>
      </c>
      <c r="N52" s="34">
        <v>490.19</v>
      </c>
      <c r="O52" s="34">
        <v>0</v>
      </c>
      <c r="P52" s="34">
        <v>490.02</v>
      </c>
      <c r="Q52" s="34">
        <v>0</v>
      </c>
      <c r="R52" s="34">
        <v>515.17</v>
      </c>
      <c r="S52" s="34">
        <v>0</v>
      </c>
      <c r="T52" s="34">
        <v>409.52</v>
      </c>
      <c r="U52" s="34">
        <v>0</v>
      </c>
      <c r="V52" s="34">
        <v>545.49</v>
      </c>
      <c r="W52" s="26">
        <v>8000</v>
      </c>
      <c r="X52" s="34">
        <v>426.53</v>
      </c>
      <c r="Y52" s="34">
        <v>0</v>
      </c>
      <c r="Z52" s="34">
        <v>0.04</v>
      </c>
      <c r="AA52" s="34"/>
      <c r="AB52" s="33">
        <f t="shared" si="0"/>
        <v>1213.1299999999994</v>
      </c>
      <c r="AC52" s="23"/>
      <c r="AD52" s="23"/>
      <c r="AE52" s="23"/>
      <c r="AF52" s="23"/>
      <c r="AG52" s="23"/>
      <c r="AH52" s="23"/>
      <c r="AI52" s="23"/>
    </row>
    <row r="53" spans="1:28" s="41" customFormat="1" ht="12.75">
      <c r="A53" s="37">
        <v>48</v>
      </c>
      <c r="B53" s="37" t="s">
        <v>54</v>
      </c>
      <c r="C53" s="38">
        <v>70903.37</v>
      </c>
      <c r="D53" s="39">
        <v>1612.14</v>
      </c>
      <c r="E53" s="39">
        <v>0</v>
      </c>
      <c r="F53" s="39">
        <v>1583.73</v>
      </c>
      <c r="G53" s="39">
        <v>0</v>
      </c>
      <c r="H53" s="39">
        <v>1963.82</v>
      </c>
      <c r="I53" s="39">
        <v>0</v>
      </c>
      <c r="J53" s="39">
        <v>2059.12</v>
      </c>
      <c r="K53" s="39">
        <v>0</v>
      </c>
      <c r="L53" s="39">
        <v>1641.79</v>
      </c>
      <c r="M53" s="39">
        <v>0</v>
      </c>
      <c r="N53" s="39">
        <v>1936.38</v>
      </c>
      <c r="O53" s="39">
        <v>0</v>
      </c>
      <c r="P53" s="39">
        <v>1866.56</v>
      </c>
      <c r="Q53" s="39">
        <v>0</v>
      </c>
      <c r="R53" s="39">
        <v>1643.78</v>
      </c>
      <c r="S53" s="39">
        <v>0</v>
      </c>
      <c r="T53" s="39">
        <v>1404.73</v>
      </c>
      <c r="U53" s="39">
        <v>0</v>
      </c>
      <c r="V53" s="39">
        <v>0.01</v>
      </c>
      <c r="W53" s="39">
        <v>0</v>
      </c>
      <c r="X53" s="39">
        <v>0</v>
      </c>
      <c r="Y53" s="39">
        <v>0</v>
      </c>
      <c r="Z53" s="40">
        <v>-1404.74</v>
      </c>
      <c r="AA53" s="40"/>
      <c r="AB53" s="33">
        <f t="shared" si="0"/>
        <v>85210.68999999997</v>
      </c>
    </row>
    <row r="54" spans="1:35" ht="12.75">
      <c r="A54" s="27">
        <v>49</v>
      </c>
      <c r="B54" s="27" t="s">
        <v>25</v>
      </c>
      <c r="C54" s="26">
        <v>20571.45</v>
      </c>
      <c r="D54" s="34">
        <v>323.67</v>
      </c>
      <c r="E54" s="34">
        <v>0</v>
      </c>
      <c r="F54" s="34">
        <v>766.57</v>
      </c>
      <c r="G54" s="34">
        <v>0</v>
      </c>
      <c r="H54" s="34">
        <v>448.9</v>
      </c>
      <c r="I54" s="34">
        <v>0</v>
      </c>
      <c r="J54" s="34">
        <v>648.05</v>
      </c>
      <c r="K54" s="34">
        <v>0</v>
      </c>
      <c r="L54" s="34">
        <v>928.17</v>
      </c>
      <c r="M54" s="34">
        <v>0</v>
      </c>
      <c r="N54" s="34">
        <v>267.16</v>
      </c>
      <c r="O54" s="34">
        <v>0</v>
      </c>
      <c r="P54" s="34">
        <v>403.25</v>
      </c>
      <c r="Q54" s="34">
        <v>0</v>
      </c>
      <c r="R54" s="34">
        <v>885.41</v>
      </c>
      <c r="S54" s="34">
        <v>0</v>
      </c>
      <c r="T54" s="34">
        <v>815.75</v>
      </c>
      <c r="U54" s="34">
        <v>0</v>
      </c>
      <c r="V54" s="34">
        <v>647.71</v>
      </c>
      <c r="W54" s="26">
        <v>27664.5</v>
      </c>
      <c r="X54" s="34">
        <v>947.56</v>
      </c>
      <c r="Y54" s="34">
        <v>0</v>
      </c>
      <c r="Z54" s="34">
        <v>-18.87</v>
      </c>
      <c r="AA54" s="35"/>
      <c r="AB54" s="33">
        <f t="shared" si="0"/>
        <v>-29.720000000003548</v>
      </c>
      <c r="AC54" s="23"/>
      <c r="AD54" s="23"/>
      <c r="AE54" s="23"/>
      <c r="AF54" s="23"/>
      <c r="AG54" s="23"/>
      <c r="AH54" s="23"/>
      <c r="AI54" s="23"/>
    </row>
    <row r="55" spans="1:35" ht="12.75">
      <c r="A55" s="27">
        <v>50</v>
      </c>
      <c r="B55" s="27" t="s">
        <v>26</v>
      </c>
      <c r="C55" s="26">
        <v>2801.68</v>
      </c>
      <c r="D55" s="34">
        <v>1348.36</v>
      </c>
      <c r="E55" s="34">
        <v>0</v>
      </c>
      <c r="F55" s="34">
        <v>1030.94</v>
      </c>
      <c r="G55" s="34">
        <v>0</v>
      </c>
      <c r="H55" s="34">
        <v>2106.19</v>
      </c>
      <c r="I55" s="34">
        <v>0</v>
      </c>
      <c r="J55" s="34">
        <v>1220.14</v>
      </c>
      <c r="K55" s="34">
        <v>0</v>
      </c>
      <c r="L55" s="34">
        <v>1221.43</v>
      </c>
      <c r="M55" s="34">
        <v>0</v>
      </c>
      <c r="N55" s="34">
        <v>1411.58</v>
      </c>
      <c r="O55" s="34">
        <v>0</v>
      </c>
      <c r="P55" s="34">
        <v>810.96</v>
      </c>
      <c r="Q55" s="34">
        <v>0</v>
      </c>
      <c r="R55" s="34">
        <v>916.98</v>
      </c>
      <c r="S55" s="34">
        <v>0</v>
      </c>
      <c r="T55" s="34">
        <v>1579.1</v>
      </c>
      <c r="U55" s="34">
        <v>0</v>
      </c>
      <c r="V55" s="34">
        <v>1281.18</v>
      </c>
      <c r="W55" s="34">
        <v>0</v>
      </c>
      <c r="X55" s="34">
        <v>1377.97</v>
      </c>
      <c r="Y55" s="26">
        <v>16000</v>
      </c>
      <c r="Z55" s="34">
        <v>620.66</v>
      </c>
      <c r="AA55" s="35"/>
      <c r="AB55" s="33">
        <f t="shared" si="0"/>
        <v>1727.1699999999983</v>
      </c>
      <c r="AC55" s="23"/>
      <c r="AD55" s="23"/>
      <c r="AE55" s="23"/>
      <c r="AF55" s="23"/>
      <c r="AG55" s="23"/>
      <c r="AH55" s="23"/>
      <c r="AI55" s="23"/>
    </row>
    <row r="56" spans="1:35" ht="12.75">
      <c r="A56" s="27">
        <v>51</v>
      </c>
      <c r="B56" s="27" t="s">
        <v>28</v>
      </c>
      <c r="C56" s="26">
        <v>9702.58</v>
      </c>
      <c r="D56" s="34">
        <v>5557.43</v>
      </c>
      <c r="E56" s="34">
        <v>0</v>
      </c>
      <c r="F56" s="34">
        <v>5893.55</v>
      </c>
      <c r="G56" s="26">
        <v>15000</v>
      </c>
      <c r="H56" s="34">
        <v>6313.14</v>
      </c>
      <c r="I56" s="34">
        <v>0</v>
      </c>
      <c r="J56" s="34">
        <v>6321.72</v>
      </c>
      <c r="K56" s="34">
        <v>0</v>
      </c>
      <c r="L56" s="34">
        <v>6536.51</v>
      </c>
      <c r="M56" s="34">
        <v>0</v>
      </c>
      <c r="N56" s="34">
        <v>7485.7</v>
      </c>
      <c r="O56" s="34">
        <v>0</v>
      </c>
      <c r="P56" s="34">
        <v>4861.45</v>
      </c>
      <c r="Q56" s="34">
        <v>0</v>
      </c>
      <c r="R56" s="34">
        <v>6209.94</v>
      </c>
      <c r="S56" s="34">
        <v>0</v>
      </c>
      <c r="T56" s="34">
        <v>6340.08</v>
      </c>
      <c r="U56" s="34">
        <v>0</v>
      </c>
      <c r="V56" s="34">
        <v>6667.64</v>
      </c>
      <c r="W56" s="26">
        <v>41000</v>
      </c>
      <c r="X56" s="34">
        <v>4922.84</v>
      </c>
      <c r="Y56" s="26">
        <v>16600</v>
      </c>
      <c r="Z56" s="34">
        <v>5696.22</v>
      </c>
      <c r="AA56" s="35"/>
      <c r="AB56" s="33">
        <f t="shared" si="0"/>
        <v>9908.8</v>
      </c>
      <c r="AC56" s="23"/>
      <c r="AD56" s="23"/>
      <c r="AE56" s="23"/>
      <c r="AF56" s="23"/>
      <c r="AG56" s="23"/>
      <c r="AH56" s="23"/>
      <c r="AI56" s="23"/>
    </row>
    <row r="57" spans="1:35" ht="12.75">
      <c r="A57" s="27">
        <v>52</v>
      </c>
      <c r="B57" s="27" t="s">
        <v>27</v>
      </c>
      <c r="C57" s="26">
        <v>130165.56</v>
      </c>
      <c r="D57" s="34">
        <v>2743.2</v>
      </c>
      <c r="E57" s="34">
        <v>0</v>
      </c>
      <c r="F57" s="34">
        <v>3742.06</v>
      </c>
      <c r="G57" s="34">
        <v>0</v>
      </c>
      <c r="H57" s="34">
        <v>3898.45</v>
      </c>
      <c r="I57" s="34">
        <v>0</v>
      </c>
      <c r="J57" s="34">
        <v>3475.72</v>
      </c>
      <c r="K57" s="34">
        <v>0</v>
      </c>
      <c r="L57" s="34">
        <v>3824.34</v>
      </c>
      <c r="M57" s="34">
        <v>0</v>
      </c>
      <c r="N57" s="34">
        <v>4003.29</v>
      </c>
      <c r="O57" s="34">
        <v>0</v>
      </c>
      <c r="P57" s="34">
        <v>3784.93</v>
      </c>
      <c r="Q57" s="34">
        <v>0</v>
      </c>
      <c r="R57" s="34">
        <v>3079.67</v>
      </c>
      <c r="S57" s="34">
        <v>0</v>
      </c>
      <c r="T57" s="34">
        <v>3343.05</v>
      </c>
      <c r="U57" s="34">
        <v>0</v>
      </c>
      <c r="V57" s="34">
        <v>3777.74</v>
      </c>
      <c r="W57" s="34">
        <v>0</v>
      </c>
      <c r="X57" s="34">
        <v>3670.18</v>
      </c>
      <c r="Y57" s="26">
        <f>117452+50000</f>
        <v>167452</v>
      </c>
      <c r="Z57" s="34">
        <v>2292.36</v>
      </c>
      <c r="AA57" s="35"/>
      <c r="AB57" s="33">
        <f t="shared" si="0"/>
        <v>4348.550000000003</v>
      </c>
      <c r="AC57" s="23"/>
      <c r="AD57" s="23"/>
      <c r="AE57" s="23"/>
      <c r="AF57" s="23"/>
      <c r="AG57" s="23"/>
      <c r="AH57" s="23"/>
      <c r="AI57" s="23"/>
    </row>
    <row r="58" spans="1:35" ht="12.75">
      <c r="A58" s="27">
        <v>53</v>
      </c>
      <c r="B58" s="27" t="s">
        <v>29</v>
      </c>
      <c r="C58" s="26">
        <v>6904.82</v>
      </c>
      <c r="D58" s="34">
        <v>4536.47</v>
      </c>
      <c r="E58" s="34">
        <v>0</v>
      </c>
      <c r="F58" s="34">
        <v>6608.91</v>
      </c>
      <c r="G58" s="26">
        <v>10000</v>
      </c>
      <c r="H58" s="34">
        <v>6977.73</v>
      </c>
      <c r="I58" s="34">
        <v>0</v>
      </c>
      <c r="J58" s="34">
        <v>5886.07</v>
      </c>
      <c r="K58" s="34">
        <v>0</v>
      </c>
      <c r="L58" s="34">
        <v>5896.8</v>
      </c>
      <c r="M58" s="34">
        <v>0</v>
      </c>
      <c r="N58" s="34">
        <v>5992.08</v>
      </c>
      <c r="O58" s="34">
        <v>0</v>
      </c>
      <c r="P58" s="34">
        <v>6823.29</v>
      </c>
      <c r="Q58" s="34">
        <v>0</v>
      </c>
      <c r="R58" s="34">
        <v>5566.51</v>
      </c>
      <c r="S58" s="34">
        <v>0</v>
      </c>
      <c r="T58" s="34">
        <v>6849.1</v>
      </c>
      <c r="U58" s="34">
        <v>0</v>
      </c>
      <c r="V58" s="34">
        <v>7460.18</v>
      </c>
      <c r="W58" s="26">
        <v>0</v>
      </c>
      <c r="X58" s="34">
        <v>4869.37</v>
      </c>
      <c r="Y58" s="34">
        <v>0</v>
      </c>
      <c r="Z58" s="34">
        <v>3964.29</v>
      </c>
      <c r="AA58" s="35"/>
      <c r="AB58" s="33">
        <f t="shared" si="0"/>
        <v>68335.62</v>
      </c>
      <c r="AC58" s="23"/>
      <c r="AD58" s="23"/>
      <c r="AE58" s="23"/>
      <c r="AF58" s="23"/>
      <c r="AG58" s="23"/>
      <c r="AH58" s="23"/>
      <c r="AI58" s="23"/>
    </row>
    <row r="59" spans="1:35" ht="12.75">
      <c r="A59" s="27">
        <v>54</v>
      </c>
      <c r="B59" s="27" t="s">
        <v>30</v>
      </c>
      <c r="C59" s="26">
        <v>-277.44</v>
      </c>
      <c r="D59" s="34">
        <v>1288.91</v>
      </c>
      <c r="E59" s="34">
        <v>0</v>
      </c>
      <c r="F59" s="34">
        <v>1294.67</v>
      </c>
      <c r="G59" s="34">
        <v>0</v>
      </c>
      <c r="H59" s="34">
        <v>1666.76</v>
      </c>
      <c r="I59" s="34">
        <v>0</v>
      </c>
      <c r="J59" s="34">
        <v>3820.59</v>
      </c>
      <c r="K59" s="34">
        <v>0</v>
      </c>
      <c r="L59" s="34">
        <v>1460.78</v>
      </c>
      <c r="M59" s="34">
        <v>0</v>
      </c>
      <c r="N59" s="34">
        <v>1530.46</v>
      </c>
      <c r="O59" s="34">
        <v>0</v>
      </c>
      <c r="P59" s="34">
        <v>1502.74</v>
      </c>
      <c r="Q59" s="34">
        <v>0</v>
      </c>
      <c r="R59" s="34">
        <v>1041.03</v>
      </c>
      <c r="S59" s="34">
        <v>0</v>
      </c>
      <c r="T59" s="34">
        <v>1816.1</v>
      </c>
      <c r="U59" s="34">
        <v>0</v>
      </c>
      <c r="V59" s="34">
        <v>1309.38</v>
      </c>
      <c r="W59" s="34">
        <v>0</v>
      </c>
      <c r="X59" s="34">
        <v>3181.29</v>
      </c>
      <c r="Y59" s="34">
        <v>0</v>
      </c>
      <c r="Z59" s="34">
        <v>2962.47</v>
      </c>
      <c r="AA59" s="34"/>
      <c r="AB59" s="33">
        <f t="shared" si="0"/>
        <v>22597.74</v>
      </c>
      <c r="AC59" s="23"/>
      <c r="AD59" s="23"/>
      <c r="AE59" s="23"/>
      <c r="AF59" s="23"/>
      <c r="AG59" s="23"/>
      <c r="AH59" s="23"/>
      <c r="AI59" s="23"/>
    </row>
    <row r="60" spans="1:35" s="43" customFormat="1" ht="12.75">
      <c r="A60" s="42"/>
      <c r="C60" s="44">
        <f>SUM(C5:C59)</f>
        <v>975521.07</v>
      </c>
      <c r="D60" s="44">
        <f>SUM(D5:D59)</f>
        <v>62496.24999999999</v>
      </c>
      <c r="E60" s="44">
        <f>SUM(E5:E59)</f>
        <v>30450</v>
      </c>
      <c r="F60" s="44">
        <f>SUM(F5:F59)</f>
        <v>69174.06</v>
      </c>
      <c r="G60" s="44">
        <f>SUM(G5:G59)</f>
        <v>59600</v>
      </c>
      <c r="H60" s="44">
        <f aca="true" t="shared" si="1" ref="H60:M60">SUM(H5:H59)</f>
        <v>82252.01</v>
      </c>
      <c r="I60" s="44">
        <f t="shared" si="1"/>
        <v>148700</v>
      </c>
      <c r="J60" s="44">
        <f t="shared" si="1"/>
        <v>72652.56</v>
      </c>
      <c r="K60" s="44">
        <f t="shared" si="1"/>
        <v>49500</v>
      </c>
      <c r="L60" s="44">
        <f t="shared" si="1"/>
        <v>73058.07</v>
      </c>
      <c r="M60" s="44">
        <f t="shared" si="1"/>
        <v>91500</v>
      </c>
      <c r="N60" s="44">
        <f>SUM(N5:N59)</f>
        <v>77323.61</v>
      </c>
      <c r="O60" s="44">
        <v>0</v>
      </c>
      <c r="P60" s="44">
        <f aca="true" t="shared" si="2" ref="P60:AB60">SUM(P5:P59)</f>
        <v>74372.64999999998</v>
      </c>
      <c r="Q60" s="44">
        <f t="shared" si="2"/>
        <v>0</v>
      </c>
      <c r="R60" s="44">
        <f t="shared" si="2"/>
        <v>68853.75</v>
      </c>
      <c r="S60" s="44">
        <f t="shared" si="2"/>
        <v>15000</v>
      </c>
      <c r="T60" s="44">
        <f t="shared" si="2"/>
        <v>70183.59000000003</v>
      </c>
      <c r="U60" s="44">
        <f t="shared" si="2"/>
        <v>0</v>
      </c>
      <c r="V60" s="44">
        <f aca="true" t="shared" si="3" ref="V60:AA60">SUM(V5:V59)</f>
        <v>73655.92</v>
      </c>
      <c r="W60" s="44">
        <f t="shared" si="3"/>
        <v>232578.09</v>
      </c>
      <c r="X60" s="44">
        <f t="shared" si="3"/>
        <v>70906.15999999999</v>
      </c>
      <c r="Y60" s="44">
        <f t="shared" si="3"/>
        <v>300255.81</v>
      </c>
      <c r="Z60" s="44">
        <f t="shared" si="3"/>
        <v>47105.600000000006</v>
      </c>
      <c r="AA60" s="44">
        <f t="shared" si="3"/>
        <v>0</v>
      </c>
      <c r="AB60" s="44">
        <f t="shared" si="2"/>
        <v>889971.3999999998</v>
      </c>
      <c r="AC60" s="44"/>
      <c r="AD60" s="44"/>
      <c r="AE60" s="44"/>
      <c r="AF60" s="44"/>
      <c r="AG60" s="44"/>
      <c r="AH60" s="44"/>
      <c r="AI60" s="44"/>
    </row>
  </sheetData>
  <sheetProtection/>
  <mergeCells count="2">
    <mergeCell ref="A1:AB1"/>
    <mergeCell ref="AB2:AB3"/>
  </mergeCells>
  <printOptions/>
  <pageMargins left="0" right="0" top="0.5511811023622047" bottom="0.3937007874015748" header="0.5118110236220472" footer="0.3937007874015748"/>
  <pageSetup fitToHeight="2" horizontalDpi="600" verticalDpi="600" orientation="landscape" paperSize="9" scale="55" r:id="rId1"/>
  <colBreaks count="1" manualBreakCount="1">
    <brk id="28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8"/>
  <sheetViews>
    <sheetView zoomScale="62" zoomScaleNormal="62" zoomScalePageLayoutView="0" workbookViewId="0" topLeftCell="C1">
      <selection activeCell="AB57" sqref="AB57"/>
    </sheetView>
  </sheetViews>
  <sheetFormatPr defaultColWidth="9.00390625" defaultRowHeight="12.75"/>
  <cols>
    <col min="1" max="1" width="4.625" style="3" customWidth="1"/>
    <col min="2" max="2" width="20.625" style="0" customWidth="1"/>
    <col min="3" max="3" width="10.875" style="1" customWidth="1"/>
    <col min="4" max="4" width="9.125" style="17" customWidth="1"/>
    <col min="5" max="5" width="10.25390625" style="17" customWidth="1"/>
    <col min="6" max="7" width="9.25390625" style="17" customWidth="1"/>
    <col min="8" max="8" width="9.00390625" style="17" customWidth="1"/>
    <col min="9" max="9" width="9.625" style="17" customWidth="1"/>
    <col min="10" max="10" width="9.875" style="17" customWidth="1"/>
    <col min="11" max="11" width="9.625" style="17" customWidth="1"/>
    <col min="12" max="12" width="9.75390625" style="17" customWidth="1"/>
    <col min="13" max="13" width="9.25390625" style="17" customWidth="1"/>
    <col min="14" max="14" width="10.125" style="17" customWidth="1"/>
    <col min="15" max="15" width="9.75390625" style="17" customWidth="1"/>
    <col min="16" max="16" width="10.25390625" style="17" customWidth="1"/>
    <col min="17" max="17" width="9.75390625" style="17" customWidth="1"/>
    <col min="18" max="19" width="10.25390625" style="17" customWidth="1"/>
    <col min="20" max="20" width="11.25390625" style="17" customWidth="1"/>
    <col min="21" max="21" width="10.25390625" style="17" customWidth="1"/>
    <col min="22" max="22" width="11.25390625" style="17" customWidth="1"/>
    <col min="23" max="23" width="10.25390625" style="17" customWidth="1"/>
    <col min="24" max="24" width="11.25390625" style="17" customWidth="1"/>
    <col min="25" max="25" width="10.25390625" style="17" customWidth="1"/>
    <col min="26" max="26" width="8.375" style="17" customWidth="1"/>
    <col min="27" max="27" width="10.25390625" style="17" customWidth="1"/>
    <col min="28" max="28" width="32.125" style="1" customWidth="1"/>
    <col min="29" max="34" width="11.875" style="1" customWidth="1"/>
    <col min="35" max="35" width="12.875" style="1" customWidth="1"/>
  </cols>
  <sheetData>
    <row r="1" spans="1:35" ht="18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10"/>
      <c r="AD1" s="10"/>
      <c r="AE1" s="10"/>
      <c r="AF1" s="10"/>
      <c r="AG1" s="10"/>
      <c r="AH1" s="10"/>
      <c r="AI1" s="10"/>
    </row>
    <row r="2" spans="1:35" ht="12.75">
      <c r="A2" s="8" t="s">
        <v>57</v>
      </c>
      <c r="B2" s="5" t="s">
        <v>0</v>
      </c>
      <c r="C2" s="61" t="s">
        <v>88</v>
      </c>
      <c r="D2" s="14" t="s">
        <v>60</v>
      </c>
      <c r="E2" s="14" t="s">
        <v>62</v>
      </c>
      <c r="F2" s="14" t="s">
        <v>60</v>
      </c>
      <c r="G2" s="14" t="s">
        <v>62</v>
      </c>
      <c r="H2" s="14" t="s">
        <v>60</v>
      </c>
      <c r="I2" s="14" t="s">
        <v>62</v>
      </c>
      <c r="J2" s="14" t="s">
        <v>60</v>
      </c>
      <c r="K2" s="14" t="s">
        <v>62</v>
      </c>
      <c r="L2" s="14" t="s">
        <v>60</v>
      </c>
      <c r="M2" s="14" t="s">
        <v>62</v>
      </c>
      <c r="N2" s="14" t="s">
        <v>60</v>
      </c>
      <c r="O2" s="14" t="s">
        <v>62</v>
      </c>
      <c r="P2" s="14" t="s">
        <v>60</v>
      </c>
      <c r="Q2" s="14" t="s">
        <v>62</v>
      </c>
      <c r="R2" s="14" t="s">
        <v>60</v>
      </c>
      <c r="S2" s="14" t="s">
        <v>62</v>
      </c>
      <c r="T2" s="14" t="s">
        <v>60</v>
      </c>
      <c r="U2" s="14" t="s">
        <v>62</v>
      </c>
      <c r="V2" s="14" t="s">
        <v>60</v>
      </c>
      <c r="W2" s="14" t="s">
        <v>62</v>
      </c>
      <c r="X2" s="14" t="s">
        <v>60</v>
      </c>
      <c r="Y2" s="14" t="s">
        <v>62</v>
      </c>
      <c r="Z2" s="48" t="s">
        <v>60</v>
      </c>
      <c r="AA2" s="14" t="s">
        <v>62</v>
      </c>
      <c r="AB2" s="59" t="s">
        <v>87</v>
      </c>
      <c r="AC2"/>
      <c r="AD2"/>
      <c r="AE2"/>
      <c r="AF2"/>
      <c r="AG2"/>
      <c r="AH2"/>
      <c r="AI2"/>
    </row>
    <row r="3" spans="1:35" ht="12.75">
      <c r="A3" s="9" t="s">
        <v>58</v>
      </c>
      <c r="B3" s="6"/>
      <c r="C3" s="62"/>
      <c r="D3" s="14" t="s">
        <v>61</v>
      </c>
      <c r="E3" s="14" t="s">
        <v>65</v>
      </c>
      <c r="F3" s="4" t="s">
        <v>66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73</v>
      </c>
      <c r="N3" s="4" t="s">
        <v>74</v>
      </c>
      <c r="O3" s="4" t="s">
        <v>75</v>
      </c>
      <c r="P3" s="4" t="s">
        <v>76</v>
      </c>
      <c r="Q3" s="4" t="s">
        <v>77</v>
      </c>
      <c r="R3" s="4" t="s">
        <v>78</v>
      </c>
      <c r="S3" s="4" t="s">
        <v>79</v>
      </c>
      <c r="T3" s="4" t="s">
        <v>80</v>
      </c>
      <c r="U3" s="4" t="s">
        <v>81</v>
      </c>
      <c r="V3" s="4" t="s">
        <v>82</v>
      </c>
      <c r="W3" s="4" t="s">
        <v>83</v>
      </c>
      <c r="X3" s="4" t="s">
        <v>84</v>
      </c>
      <c r="Y3" s="4" t="s">
        <v>85</v>
      </c>
      <c r="Z3" s="48" t="s">
        <v>89</v>
      </c>
      <c r="AA3" s="4" t="s">
        <v>86</v>
      </c>
      <c r="AB3" s="60"/>
      <c r="AC3"/>
      <c r="AD3"/>
      <c r="AE3"/>
      <c r="AF3"/>
      <c r="AG3"/>
      <c r="AH3"/>
      <c r="AI3"/>
    </row>
    <row r="4" spans="1:35" ht="12.75">
      <c r="A4" s="7"/>
      <c r="B4" s="6"/>
      <c r="C4" s="6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8"/>
      <c r="AC4"/>
      <c r="AD4"/>
      <c r="AE4"/>
      <c r="AF4"/>
      <c r="AG4"/>
      <c r="AH4"/>
      <c r="AI4"/>
    </row>
    <row r="5" spans="1:35" ht="12.75">
      <c r="A5" s="7">
        <v>1</v>
      </c>
      <c r="B5" s="21" t="s">
        <v>1</v>
      </c>
      <c r="C5" s="2">
        <f>'2014'!AB5</f>
        <v>8223.159999999998</v>
      </c>
      <c r="D5" s="16">
        <v>108.69</v>
      </c>
      <c r="E5" s="16"/>
      <c r="F5" s="16">
        <v>0</v>
      </c>
      <c r="G5" s="16"/>
      <c r="H5" s="16">
        <v>268.97</v>
      </c>
      <c r="I5" s="16">
        <v>9036.42</v>
      </c>
      <c r="J5" s="16">
        <v>0</v>
      </c>
      <c r="K5" s="2"/>
      <c r="L5" s="19">
        <v>0</v>
      </c>
      <c r="M5" s="19"/>
      <c r="N5" s="19">
        <v>0</v>
      </c>
      <c r="O5" s="19"/>
      <c r="P5" s="19">
        <v>0</v>
      </c>
      <c r="Q5" s="19"/>
      <c r="R5" s="19">
        <v>0</v>
      </c>
      <c r="S5" s="19"/>
      <c r="T5" s="19">
        <v>0</v>
      </c>
      <c r="U5" s="19"/>
      <c r="V5" s="19">
        <v>0</v>
      </c>
      <c r="W5" s="19"/>
      <c r="X5" s="19">
        <v>0</v>
      </c>
      <c r="Y5" s="19"/>
      <c r="Z5" s="19">
        <v>435.6</v>
      </c>
      <c r="AA5" s="19"/>
      <c r="AB5" s="20">
        <f aca="true" t="shared" si="0" ref="AB5:AB36">C5+D5-E5+F5-G5+H5-I5+J5-K5+L5-M5+N5-O5+P5-Q5+R5-S5+T5-U5+V5-W5+X5-Y5+Z5-AA5</f>
        <v>-2.1600499167107046E-12</v>
      </c>
      <c r="AC5"/>
      <c r="AD5"/>
      <c r="AE5"/>
      <c r="AF5"/>
      <c r="AG5"/>
      <c r="AH5"/>
      <c r="AI5"/>
    </row>
    <row r="6" spans="1:35" ht="12.75">
      <c r="A6" s="4">
        <v>2</v>
      </c>
      <c r="B6" s="21" t="s">
        <v>36</v>
      </c>
      <c r="C6" s="2">
        <f>'2014'!AB6</f>
        <v>7514.05</v>
      </c>
      <c r="D6" s="16">
        <v>0</v>
      </c>
      <c r="E6" s="16"/>
      <c r="F6" s="16">
        <v>0</v>
      </c>
      <c r="G6" s="16"/>
      <c r="H6" s="16">
        <v>0</v>
      </c>
      <c r="I6" s="16"/>
      <c r="J6" s="16">
        <v>0</v>
      </c>
      <c r="K6" s="16"/>
      <c r="L6" s="16">
        <v>0</v>
      </c>
      <c r="M6" s="19"/>
      <c r="N6" s="19">
        <v>0</v>
      </c>
      <c r="O6" s="19"/>
      <c r="P6" s="19">
        <v>0</v>
      </c>
      <c r="Q6" s="19"/>
      <c r="R6" s="19">
        <v>0</v>
      </c>
      <c r="S6" s="19"/>
      <c r="T6" s="19">
        <v>0</v>
      </c>
      <c r="U6" s="19"/>
      <c r="V6" s="19">
        <v>0</v>
      </c>
      <c r="W6" s="19"/>
      <c r="X6" s="19">
        <v>0</v>
      </c>
      <c r="Y6" s="19"/>
      <c r="Z6" s="19">
        <v>0</v>
      </c>
      <c r="AA6" s="19"/>
      <c r="AB6" s="20">
        <f t="shared" si="0"/>
        <v>7514.05</v>
      </c>
      <c r="AC6"/>
      <c r="AD6"/>
      <c r="AE6"/>
      <c r="AF6"/>
      <c r="AG6"/>
      <c r="AH6"/>
      <c r="AI6"/>
    </row>
    <row r="7" spans="1:35" ht="12.75">
      <c r="A7" s="4">
        <v>3</v>
      </c>
      <c r="B7" s="21" t="s">
        <v>37</v>
      </c>
      <c r="C7" s="2">
        <f>'2014'!AB7</f>
        <v>1124.74</v>
      </c>
      <c r="D7" s="16">
        <v>0.01</v>
      </c>
      <c r="E7" s="16"/>
      <c r="F7" s="16">
        <v>0</v>
      </c>
      <c r="G7" s="16"/>
      <c r="H7" s="16">
        <v>0</v>
      </c>
      <c r="I7" s="16"/>
      <c r="J7" s="16">
        <v>0.02</v>
      </c>
      <c r="K7" s="16"/>
      <c r="L7" s="16">
        <v>0</v>
      </c>
      <c r="M7" s="19"/>
      <c r="N7" s="19">
        <v>0</v>
      </c>
      <c r="O7" s="19"/>
      <c r="P7" s="19">
        <v>0</v>
      </c>
      <c r="Q7" s="19"/>
      <c r="R7" s="19">
        <v>0</v>
      </c>
      <c r="S7" s="19"/>
      <c r="T7" s="19">
        <v>888.99</v>
      </c>
      <c r="U7" s="19"/>
      <c r="V7" s="19">
        <v>0</v>
      </c>
      <c r="W7" s="19"/>
      <c r="X7" s="19">
        <v>659.72</v>
      </c>
      <c r="Y7" s="19"/>
      <c r="Z7" s="19">
        <v>487.16</v>
      </c>
      <c r="AA7" s="19"/>
      <c r="AB7" s="20">
        <f t="shared" si="0"/>
        <v>3160.64</v>
      </c>
      <c r="AC7"/>
      <c r="AD7"/>
      <c r="AE7"/>
      <c r="AF7"/>
      <c r="AG7"/>
      <c r="AH7"/>
      <c r="AI7"/>
    </row>
    <row r="8" spans="1:35" ht="12.75">
      <c r="A8" s="4">
        <v>4</v>
      </c>
      <c r="B8" s="21" t="s">
        <v>38</v>
      </c>
      <c r="C8" s="2">
        <f>'2014'!AB8</f>
        <v>2368.710000000001</v>
      </c>
      <c r="D8" s="16">
        <v>0</v>
      </c>
      <c r="E8" s="16"/>
      <c r="F8" s="16">
        <v>0</v>
      </c>
      <c r="G8" s="16"/>
      <c r="H8" s="16">
        <v>0</v>
      </c>
      <c r="I8" s="16"/>
      <c r="J8" s="16">
        <v>0</v>
      </c>
      <c r="K8" s="16"/>
      <c r="L8" s="16">
        <v>0</v>
      </c>
      <c r="M8" s="19"/>
      <c r="N8" s="19">
        <v>0</v>
      </c>
      <c r="O8" s="19"/>
      <c r="P8" s="19">
        <v>0</v>
      </c>
      <c r="Q8" s="19"/>
      <c r="R8" s="19">
        <v>0</v>
      </c>
      <c r="S8" s="19"/>
      <c r="T8" s="19">
        <v>0</v>
      </c>
      <c r="U8" s="19"/>
      <c r="V8" s="19">
        <v>0</v>
      </c>
      <c r="W8" s="19"/>
      <c r="X8" s="19">
        <v>0</v>
      </c>
      <c r="Y8" s="19"/>
      <c r="Z8" s="19">
        <v>0</v>
      </c>
      <c r="AA8" s="19"/>
      <c r="AB8" s="20">
        <f t="shared" si="0"/>
        <v>2368.710000000001</v>
      </c>
      <c r="AC8"/>
      <c r="AD8"/>
      <c r="AE8"/>
      <c r="AF8"/>
      <c r="AG8"/>
      <c r="AH8"/>
      <c r="AI8"/>
    </row>
    <row r="9" spans="1:35" ht="12.75">
      <c r="A9" s="4">
        <v>5</v>
      </c>
      <c r="B9" s="21" t="s">
        <v>39</v>
      </c>
      <c r="C9" s="2">
        <f>'2014'!AB9</f>
        <v>12220.569999999998</v>
      </c>
      <c r="D9" s="16">
        <v>0</v>
      </c>
      <c r="E9" s="16"/>
      <c r="F9" s="16">
        <v>0</v>
      </c>
      <c r="G9" s="16"/>
      <c r="H9" s="16">
        <v>0</v>
      </c>
      <c r="I9" s="16"/>
      <c r="J9" s="16">
        <v>0</v>
      </c>
      <c r="K9" s="16"/>
      <c r="L9" s="16">
        <v>0</v>
      </c>
      <c r="M9" s="19"/>
      <c r="N9" s="19">
        <v>0</v>
      </c>
      <c r="O9" s="19"/>
      <c r="P9" s="19">
        <v>0</v>
      </c>
      <c r="Q9" s="19">
        <v>9754.31</v>
      </c>
      <c r="R9" s="19">
        <v>0</v>
      </c>
      <c r="S9" s="19"/>
      <c r="T9" s="19">
        <v>0</v>
      </c>
      <c r="U9" s="19"/>
      <c r="V9" s="19">
        <v>0</v>
      </c>
      <c r="W9" s="19"/>
      <c r="X9" s="19">
        <v>0</v>
      </c>
      <c r="Y9" s="19"/>
      <c r="Z9" s="19">
        <v>0</v>
      </c>
      <c r="AA9" s="19"/>
      <c r="AB9" s="20">
        <f t="shared" si="0"/>
        <v>2466.2599999999984</v>
      </c>
      <c r="AC9"/>
      <c r="AD9"/>
      <c r="AE9"/>
      <c r="AF9"/>
      <c r="AG9"/>
      <c r="AH9"/>
      <c r="AI9"/>
    </row>
    <row r="10" spans="1:35" ht="12.75">
      <c r="A10" s="4">
        <v>6</v>
      </c>
      <c r="B10" s="21" t="s">
        <v>40</v>
      </c>
      <c r="C10" s="2">
        <f>'2014'!AB10</f>
        <v>122744.31999999999</v>
      </c>
      <c r="D10" s="16">
        <v>404.73</v>
      </c>
      <c r="E10" s="16"/>
      <c r="F10" s="16">
        <v>2.92</v>
      </c>
      <c r="G10" s="16"/>
      <c r="H10" s="16">
        <v>0</v>
      </c>
      <c r="I10" s="16"/>
      <c r="J10" s="16">
        <v>1127.26</v>
      </c>
      <c r="K10" s="16"/>
      <c r="L10" s="16">
        <v>534.67</v>
      </c>
      <c r="M10" s="19"/>
      <c r="N10" s="19">
        <v>123.07</v>
      </c>
      <c r="O10" s="19"/>
      <c r="P10" s="19">
        <v>141.54</v>
      </c>
      <c r="Q10" s="19"/>
      <c r="R10" s="19">
        <v>116.19</v>
      </c>
      <c r="S10" s="19"/>
      <c r="T10" s="19">
        <v>0.01</v>
      </c>
      <c r="U10" s="19"/>
      <c r="V10" s="19">
        <v>0</v>
      </c>
      <c r="W10" s="19"/>
      <c r="X10" s="19">
        <v>0</v>
      </c>
      <c r="Y10" s="19">
        <v>40800</v>
      </c>
      <c r="Z10" s="19">
        <v>80.12</v>
      </c>
      <c r="AA10" s="19">
        <f>84394.71+80.12</f>
        <v>84474.83</v>
      </c>
      <c r="AB10" s="20">
        <f t="shared" si="0"/>
        <v>0</v>
      </c>
      <c r="AC10"/>
      <c r="AD10"/>
      <c r="AE10"/>
      <c r="AF10"/>
      <c r="AG10"/>
      <c r="AH10"/>
      <c r="AI10"/>
    </row>
    <row r="11" spans="1:35" ht="12.75">
      <c r="A11" s="4">
        <v>7</v>
      </c>
      <c r="B11" s="21" t="s">
        <v>31</v>
      </c>
      <c r="C11" s="2">
        <f>'2014'!AB11</f>
        <v>10885.22</v>
      </c>
      <c r="D11" s="16">
        <v>0.02</v>
      </c>
      <c r="E11" s="16"/>
      <c r="F11" s="16">
        <v>0</v>
      </c>
      <c r="G11" s="16"/>
      <c r="H11" s="16">
        <v>0</v>
      </c>
      <c r="I11" s="16"/>
      <c r="J11" s="16">
        <v>0</v>
      </c>
      <c r="K11" s="16"/>
      <c r="L11" s="16">
        <v>0</v>
      </c>
      <c r="M11" s="19"/>
      <c r="N11" s="19">
        <v>0</v>
      </c>
      <c r="O11" s="19"/>
      <c r="P11" s="19">
        <v>0</v>
      </c>
      <c r="Q11" s="19"/>
      <c r="R11" s="19">
        <v>0</v>
      </c>
      <c r="S11" s="19"/>
      <c r="T11" s="19">
        <v>0</v>
      </c>
      <c r="U11" s="19"/>
      <c r="V11" s="19">
        <v>0</v>
      </c>
      <c r="W11" s="19"/>
      <c r="X11" s="19">
        <v>0</v>
      </c>
      <c r="Y11" s="19"/>
      <c r="Z11" s="19">
        <v>0</v>
      </c>
      <c r="AA11" s="19"/>
      <c r="AB11" s="20">
        <f t="shared" si="0"/>
        <v>10885.24</v>
      </c>
      <c r="AC11"/>
      <c r="AD11"/>
      <c r="AE11"/>
      <c r="AF11"/>
      <c r="AG11"/>
      <c r="AH11"/>
      <c r="AI11"/>
    </row>
    <row r="12" spans="1:35" ht="12.75">
      <c r="A12" s="4">
        <v>8</v>
      </c>
      <c r="B12" s="21" t="s">
        <v>41</v>
      </c>
      <c r="C12" s="2">
        <f>'2014'!AB12</f>
        <v>6924.750000000001</v>
      </c>
      <c r="D12" s="16">
        <v>0</v>
      </c>
      <c r="E12" s="16"/>
      <c r="F12" s="16">
        <v>13.32</v>
      </c>
      <c r="G12" s="16"/>
      <c r="H12" s="16">
        <v>0</v>
      </c>
      <c r="I12" s="16"/>
      <c r="J12" s="16">
        <v>143.51</v>
      </c>
      <c r="K12" s="16"/>
      <c r="L12" s="16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/>
      <c r="T12" s="19">
        <v>0</v>
      </c>
      <c r="U12" s="19"/>
      <c r="V12" s="19">
        <v>0</v>
      </c>
      <c r="W12" s="19"/>
      <c r="X12" s="19">
        <v>0</v>
      </c>
      <c r="Y12" s="19"/>
      <c r="Z12" s="19">
        <v>173.67</v>
      </c>
      <c r="AA12" s="19"/>
      <c r="AB12" s="20">
        <f t="shared" si="0"/>
        <v>7255.250000000001</v>
      </c>
      <c r="AC12"/>
      <c r="AD12"/>
      <c r="AE12"/>
      <c r="AF12"/>
      <c r="AG12"/>
      <c r="AH12"/>
      <c r="AI12"/>
    </row>
    <row r="13" spans="1:35" ht="12.75">
      <c r="A13" s="4">
        <v>9</v>
      </c>
      <c r="B13" s="21" t="s">
        <v>32</v>
      </c>
      <c r="C13" s="2">
        <f>'2014'!AB13</f>
        <v>14333.980000000001</v>
      </c>
      <c r="D13" s="16">
        <v>47.05</v>
      </c>
      <c r="E13" s="16"/>
      <c r="F13" s="16">
        <v>0.02</v>
      </c>
      <c r="G13" s="16"/>
      <c r="H13" s="16">
        <v>0</v>
      </c>
      <c r="I13" s="16"/>
      <c r="J13" s="16">
        <v>0</v>
      </c>
      <c r="K13" s="16"/>
      <c r="L13" s="16">
        <v>0</v>
      </c>
      <c r="M13" s="19"/>
      <c r="N13" s="19">
        <v>0</v>
      </c>
      <c r="O13" s="19">
        <v>14381.05</v>
      </c>
      <c r="P13" s="19">
        <v>0.39</v>
      </c>
      <c r="Q13" s="19"/>
      <c r="R13" s="19">
        <v>0</v>
      </c>
      <c r="S13" s="19"/>
      <c r="T13" s="19">
        <v>85.04</v>
      </c>
      <c r="U13" s="19"/>
      <c r="V13" s="19">
        <v>2224.8</v>
      </c>
      <c r="W13" s="19"/>
      <c r="X13" s="19">
        <v>0</v>
      </c>
      <c r="Y13" s="19"/>
      <c r="Z13" s="19">
        <v>0</v>
      </c>
      <c r="AA13" s="19"/>
      <c r="AB13" s="20">
        <f t="shared" si="0"/>
        <v>2310.230000000002</v>
      </c>
      <c r="AC13"/>
      <c r="AD13"/>
      <c r="AE13"/>
      <c r="AF13"/>
      <c r="AG13"/>
      <c r="AH13"/>
      <c r="AI13"/>
    </row>
    <row r="14" spans="1:35" ht="12.75">
      <c r="A14" s="4">
        <v>10</v>
      </c>
      <c r="B14" s="21" t="s">
        <v>59</v>
      </c>
      <c r="C14" s="2">
        <f>'2014'!AB14</f>
        <v>1119.2999999999997</v>
      </c>
      <c r="D14" s="16">
        <v>0</v>
      </c>
      <c r="E14" s="16"/>
      <c r="F14" s="16">
        <v>0</v>
      </c>
      <c r="G14" s="16"/>
      <c r="H14" s="16">
        <v>0</v>
      </c>
      <c r="I14" s="16"/>
      <c r="J14" s="16">
        <v>0</v>
      </c>
      <c r="K14" s="16"/>
      <c r="L14" s="16">
        <v>0</v>
      </c>
      <c r="M14" s="19"/>
      <c r="N14" s="19">
        <v>0</v>
      </c>
      <c r="O14" s="19"/>
      <c r="P14" s="19">
        <v>0</v>
      </c>
      <c r="Q14" s="19"/>
      <c r="R14" s="19">
        <v>0</v>
      </c>
      <c r="S14" s="19"/>
      <c r="T14" s="19">
        <v>0</v>
      </c>
      <c r="U14" s="19"/>
      <c r="V14" s="19">
        <v>0</v>
      </c>
      <c r="W14" s="19"/>
      <c r="X14" s="19">
        <v>0</v>
      </c>
      <c r="Y14" s="19"/>
      <c r="Z14" s="19">
        <v>0</v>
      </c>
      <c r="AA14" s="19"/>
      <c r="AB14" s="20">
        <f t="shared" si="0"/>
        <v>1119.2999999999997</v>
      </c>
      <c r="AC14"/>
      <c r="AD14"/>
      <c r="AE14"/>
      <c r="AF14"/>
      <c r="AG14"/>
      <c r="AH14"/>
      <c r="AI14"/>
    </row>
    <row r="15" spans="1:35" ht="12.75">
      <c r="A15" s="4">
        <v>10</v>
      </c>
      <c r="B15" s="21" t="s">
        <v>33</v>
      </c>
      <c r="C15" s="2">
        <f>'2014'!AB15</f>
        <v>2318.4</v>
      </c>
      <c r="D15" s="16">
        <v>0</v>
      </c>
      <c r="E15" s="16"/>
      <c r="F15" s="16">
        <v>0</v>
      </c>
      <c r="G15" s="16"/>
      <c r="H15" s="16">
        <v>0</v>
      </c>
      <c r="I15" s="16"/>
      <c r="J15" s="16">
        <v>0</v>
      </c>
      <c r="K15" s="16"/>
      <c r="L15" s="16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/>
      <c r="T15" s="19">
        <v>0</v>
      </c>
      <c r="U15" s="19"/>
      <c r="V15" s="19">
        <v>0</v>
      </c>
      <c r="W15" s="19"/>
      <c r="X15" s="19">
        <v>0</v>
      </c>
      <c r="Y15" s="19"/>
      <c r="Z15" s="19">
        <v>0</v>
      </c>
      <c r="AA15" s="19"/>
      <c r="AB15" s="20">
        <f t="shared" si="0"/>
        <v>2318.4</v>
      </c>
      <c r="AC15"/>
      <c r="AD15"/>
      <c r="AE15"/>
      <c r="AF15"/>
      <c r="AG15"/>
      <c r="AH15"/>
      <c r="AI15"/>
    </row>
    <row r="16" spans="1:35" ht="12.75">
      <c r="A16" s="4">
        <v>11</v>
      </c>
      <c r="B16" s="21" t="s">
        <v>34</v>
      </c>
      <c r="C16" s="2">
        <f>'2014'!AB16</f>
        <v>25031.360000000004</v>
      </c>
      <c r="D16" s="16">
        <v>1281.04</v>
      </c>
      <c r="E16" s="16"/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  <c r="M16" s="19"/>
      <c r="N16" s="19">
        <v>0</v>
      </c>
      <c r="O16" s="19"/>
      <c r="P16" s="19">
        <v>0</v>
      </c>
      <c r="Q16" s="19"/>
      <c r="R16" s="19">
        <v>0</v>
      </c>
      <c r="S16" s="19"/>
      <c r="T16" s="19">
        <v>0</v>
      </c>
      <c r="U16" s="19"/>
      <c r="V16" s="19">
        <v>0</v>
      </c>
      <c r="W16" s="19"/>
      <c r="X16" s="19">
        <v>0</v>
      </c>
      <c r="Y16" s="19"/>
      <c r="Z16" s="19">
        <v>0</v>
      </c>
      <c r="AA16" s="19"/>
      <c r="AB16" s="20">
        <f t="shared" si="0"/>
        <v>26312.400000000005</v>
      </c>
      <c r="AC16"/>
      <c r="AD16"/>
      <c r="AE16"/>
      <c r="AF16"/>
      <c r="AG16"/>
      <c r="AH16"/>
      <c r="AI16"/>
    </row>
    <row r="17" spans="1:35" ht="12.75">
      <c r="A17" s="4">
        <v>12</v>
      </c>
      <c r="B17" s="21" t="s">
        <v>35</v>
      </c>
      <c r="C17" s="2">
        <f>'2014'!AB17</f>
        <v>24348.350000000002</v>
      </c>
      <c r="D17" s="16">
        <v>69.45</v>
      </c>
      <c r="E17" s="16"/>
      <c r="F17" s="16">
        <v>0</v>
      </c>
      <c r="G17" s="16"/>
      <c r="H17" s="16">
        <v>0</v>
      </c>
      <c r="I17" s="16"/>
      <c r="J17" s="16">
        <v>0</v>
      </c>
      <c r="K17" s="16"/>
      <c r="L17" s="16">
        <v>0</v>
      </c>
      <c r="M17" s="19"/>
      <c r="N17" s="19">
        <v>0</v>
      </c>
      <c r="O17" s="19"/>
      <c r="P17" s="19">
        <v>0</v>
      </c>
      <c r="Q17" s="19"/>
      <c r="R17" s="19">
        <v>0</v>
      </c>
      <c r="S17" s="19"/>
      <c r="T17" s="19">
        <v>0</v>
      </c>
      <c r="U17" s="19"/>
      <c r="V17" s="19">
        <v>0</v>
      </c>
      <c r="W17" s="19"/>
      <c r="X17" s="19">
        <v>0</v>
      </c>
      <c r="Y17" s="19"/>
      <c r="Z17" s="19">
        <v>0</v>
      </c>
      <c r="AA17" s="19"/>
      <c r="AB17" s="20">
        <f t="shared" si="0"/>
        <v>24417.800000000003</v>
      </c>
      <c r="AC17"/>
      <c r="AD17"/>
      <c r="AE17"/>
      <c r="AF17"/>
      <c r="AG17"/>
      <c r="AH17"/>
      <c r="AI17"/>
    </row>
    <row r="18" spans="1:35" ht="12.75">
      <c r="A18" s="4">
        <v>13</v>
      </c>
      <c r="B18" s="21" t="s">
        <v>2</v>
      </c>
      <c r="C18" s="2">
        <f>'2014'!AB18</f>
        <v>9399.32</v>
      </c>
      <c r="D18" s="16">
        <v>71.26</v>
      </c>
      <c r="E18" s="16"/>
      <c r="F18" s="16">
        <v>0</v>
      </c>
      <c r="G18" s="16"/>
      <c r="H18" s="16">
        <v>0</v>
      </c>
      <c r="I18" s="16"/>
      <c r="J18" s="16">
        <v>0</v>
      </c>
      <c r="K18" s="16"/>
      <c r="L18" s="16">
        <v>0</v>
      </c>
      <c r="M18" s="19"/>
      <c r="N18" s="19">
        <v>0</v>
      </c>
      <c r="O18" s="19"/>
      <c r="P18" s="19">
        <v>11.16</v>
      </c>
      <c r="Q18" s="19"/>
      <c r="R18" s="19">
        <v>64.82</v>
      </c>
      <c r="S18" s="19"/>
      <c r="T18" s="19">
        <v>0</v>
      </c>
      <c r="U18" s="19"/>
      <c r="V18" s="19">
        <v>0</v>
      </c>
      <c r="W18" s="19"/>
      <c r="X18" s="19">
        <v>0</v>
      </c>
      <c r="Y18" s="19"/>
      <c r="Z18" s="19">
        <v>0</v>
      </c>
      <c r="AA18" s="19"/>
      <c r="AB18" s="20">
        <f t="shared" si="0"/>
        <v>9546.56</v>
      </c>
      <c r="AC18"/>
      <c r="AD18"/>
      <c r="AE18"/>
      <c r="AF18"/>
      <c r="AG18"/>
      <c r="AH18"/>
      <c r="AI18"/>
    </row>
    <row r="19" spans="1:35" ht="12.75">
      <c r="A19" s="4">
        <v>14</v>
      </c>
      <c r="B19" s="21" t="s">
        <v>3</v>
      </c>
      <c r="C19" s="2">
        <v>12632.42</v>
      </c>
      <c r="D19" s="16">
        <v>0</v>
      </c>
      <c r="E19" s="16"/>
      <c r="F19" s="16">
        <v>0</v>
      </c>
      <c r="G19" s="16"/>
      <c r="H19" s="16">
        <v>0</v>
      </c>
      <c r="I19" s="16"/>
      <c r="J19" s="16">
        <v>0</v>
      </c>
      <c r="K19" s="16"/>
      <c r="L19" s="16">
        <v>0</v>
      </c>
      <c r="M19" s="19"/>
      <c r="N19" s="19">
        <v>0</v>
      </c>
      <c r="O19" s="19"/>
      <c r="P19" s="19">
        <v>0</v>
      </c>
      <c r="Q19" s="47"/>
      <c r="R19" s="19">
        <v>0</v>
      </c>
      <c r="S19" s="19"/>
      <c r="T19" s="19">
        <v>0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20">
        <f t="shared" si="0"/>
        <v>12632.42</v>
      </c>
      <c r="AC19"/>
      <c r="AD19"/>
      <c r="AE19"/>
      <c r="AF19"/>
      <c r="AG19"/>
      <c r="AH19"/>
      <c r="AI19"/>
    </row>
    <row r="20" spans="1:35" ht="12.75">
      <c r="A20" s="4">
        <v>15</v>
      </c>
      <c r="B20" s="21" t="s">
        <v>4</v>
      </c>
      <c r="C20" s="2">
        <f>'2014'!AB20</f>
        <v>14643.08</v>
      </c>
      <c r="D20" s="16">
        <v>66.89</v>
      </c>
      <c r="E20" s="16"/>
      <c r="F20" s="16">
        <v>361.76</v>
      </c>
      <c r="G20" s="16"/>
      <c r="H20" s="16">
        <v>8.24</v>
      </c>
      <c r="I20" s="16"/>
      <c r="J20" s="16">
        <v>0</v>
      </c>
      <c r="K20" s="16"/>
      <c r="L20" s="16">
        <v>75.23</v>
      </c>
      <c r="M20" s="19"/>
      <c r="N20" s="19">
        <v>0</v>
      </c>
      <c r="P20" s="19">
        <v>0</v>
      </c>
      <c r="Q20" s="19"/>
      <c r="R20" s="19">
        <v>0</v>
      </c>
      <c r="S20" s="19"/>
      <c r="T20" s="19">
        <v>0</v>
      </c>
      <c r="U20" s="19"/>
      <c r="V20" s="19">
        <v>2296.45</v>
      </c>
      <c r="W20" s="19">
        <v>17451.65</v>
      </c>
      <c r="X20" s="19">
        <v>0</v>
      </c>
      <c r="Y20" s="19"/>
      <c r="Z20" s="19">
        <v>0</v>
      </c>
      <c r="AA20" s="19"/>
      <c r="AB20" s="20">
        <f t="shared" si="0"/>
        <v>-3.637978807091713E-12</v>
      </c>
      <c r="AC20"/>
      <c r="AD20"/>
      <c r="AE20"/>
      <c r="AF20"/>
      <c r="AG20"/>
      <c r="AH20"/>
      <c r="AI20"/>
    </row>
    <row r="21" spans="1:35" ht="12.75">
      <c r="A21" s="4">
        <v>16</v>
      </c>
      <c r="B21" s="21" t="s">
        <v>7</v>
      </c>
      <c r="C21" s="2">
        <f>'2014'!AB21</f>
        <v>2046.6100000000008</v>
      </c>
      <c r="D21" s="16">
        <v>327.92</v>
      </c>
      <c r="E21" s="16"/>
      <c r="F21" s="16">
        <v>150.73</v>
      </c>
      <c r="G21" s="2"/>
      <c r="H21" s="19">
        <v>0</v>
      </c>
      <c r="I21" s="16"/>
      <c r="J21" s="16">
        <v>0</v>
      </c>
      <c r="K21" s="16"/>
      <c r="L21" s="16">
        <v>225.75</v>
      </c>
      <c r="M21" s="2"/>
      <c r="N21" s="19">
        <v>0</v>
      </c>
      <c r="O21" s="19"/>
      <c r="P21" s="19">
        <v>0</v>
      </c>
      <c r="Q21" s="19"/>
      <c r="R21" s="19">
        <v>0</v>
      </c>
      <c r="S21" s="19"/>
      <c r="T21" s="19">
        <v>106.4</v>
      </c>
      <c r="U21" s="19"/>
      <c r="V21" s="19">
        <v>0</v>
      </c>
      <c r="W21" s="19"/>
      <c r="X21" s="19">
        <v>0</v>
      </c>
      <c r="Y21" s="19"/>
      <c r="Z21" s="19">
        <v>0</v>
      </c>
      <c r="AA21" s="19"/>
      <c r="AB21" s="20">
        <f t="shared" si="0"/>
        <v>2857.4100000000008</v>
      </c>
      <c r="AC21"/>
      <c r="AD21"/>
      <c r="AE21"/>
      <c r="AF21"/>
      <c r="AG21"/>
      <c r="AH21"/>
      <c r="AI21"/>
    </row>
    <row r="22" spans="1:35" ht="12.75">
      <c r="A22" s="4">
        <v>17</v>
      </c>
      <c r="B22" s="21" t="s">
        <v>42</v>
      </c>
      <c r="C22" s="2">
        <f>'2014'!AB22</f>
        <v>4397.58</v>
      </c>
      <c r="D22" s="16">
        <v>42.88</v>
      </c>
      <c r="E22" s="16"/>
      <c r="F22" s="16">
        <v>50.73</v>
      </c>
      <c r="G22" s="16"/>
      <c r="H22" s="16">
        <v>3.86</v>
      </c>
      <c r="I22" s="16"/>
      <c r="J22" s="16">
        <v>0</v>
      </c>
      <c r="K22" s="16"/>
      <c r="L22" s="16">
        <v>0</v>
      </c>
      <c r="M22" s="16"/>
      <c r="N22" s="16">
        <v>0</v>
      </c>
      <c r="O22" s="19">
        <v>4495.05</v>
      </c>
      <c r="P22" s="19">
        <v>0</v>
      </c>
      <c r="Q22" s="19"/>
      <c r="R22" s="19">
        <v>0</v>
      </c>
      <c r="S22" s="19"/>
      <c r="T22" s="19">
        <v>0</v>
      </c>
      <c r="U22" s="19"/>
      <c r="V22" s="19">
        <v>0</v>
      </c>
      <c r="W22" s="19"/>
      <c r="X22" s="19">
        <v>0</v>
      </c>
      <c r="Y22" s="19"/>
      <c r="Z22" s="19">
        <v>401.74</v>
      </c>
      <c r="AA22" s="19"/>
      <c r="AB22" s="20">
        <f t="shared" si="0"/>
        <v>401.7399999999991</v>
      </c>
      <c r="AC22"/>
      <c r="AD22"/>
      <c r="AE22"/>
      <c r="AF22"/>
      <c r="AG22"/>
      <c r="AH22"/>
      <c r="AI22"/>
    </row>
    <row r="23" spans="1:35" ht="12.75">
      <c r="A23" s="4">
        <v>18</v>
      </c>
      <c r="B23" s="21" t="s">
        <v>43</v>
      </c>
      <c r="C23" s="2">
        <f>'2014'!AB23</f>
        <v>18502.189999999995</v>
      </c>
      <c r="D23" s="16">
        <v>408.7</v>
      </c>
      <c r="E23" s="2"/>
      <c r="F23" s="19">
        <v>249.54</v>
      </c>
      <c r="G23" s="16"/>
      <c r="H23" s="16">
        <v>7.97</v>
      </c>
      <c r="I23" s="16"/>
      <c r="J23" s="16">
        <v>90.39</v>
      </c>
      <c r="K23" s="16"/>
      <c r="L23" s="16">
        <v>0.07</v>
      </c>
      <c r="M23" s="16"/>
      <c r="N23" s="16">
        <v>235.94</v>
      </c>
      <c r="O23" s="19"/>
      <c r="P23" s="19">
        <v>0</v>
      </c>
      <c r="Q23" s="19"/>
      <c r="R23" s="19">
        <v>68.62</v>
      </c>
      <c r="S23" s="19"/>
      <c r="T23" s="19">
        <v>18.22</v>
      </c>
      <c r="U23" s="19"/>
      <c r="V23" s="19">
        <v>412.45</v>
      </c>
      <c r="W23" s="19"/>
      <c r="X23" s="19">
        <v>91.93</v>
      </c>
      <c r="Y23" s="19"/>
      <c r="Z23" s="19">
        <v>13.5</v>
      </c>
      <c r="AA23" s="19">
        <v>20099.52</v>
      </c>
      <c r="AB23" s="20">
        <f t="shared" si="0"/>
        <v>0</v>
      </c>
      <c r="AC23"/>
      <c r="AD23"/>
      <c r="AE23"/>
      <c r="AF23"/>
      <c r="AG23"/>
      <c r="AH23"/>
      <c r="AI23"/>
    </row>
    <row r="24" spans="1:35" ht="12.75">
      <c r="A24" s="4">
        <v>19</v>
      </c>
      <c r="B24" s="21" t="s">
        <v>5</v>
      </c>
      <c r="C24" s="2">
        <f>'2014'!AB24</f>
        <v>8300.119999999999</v>
      </c>
      <c r="D24" s="16">
        <v>1.5</v>
      </c>
      <c r="E24" s="16"/>
      <c r="F24" s="16">
        <v>0</v>
      </c>
      <c r="G24" s="16"/>
      <c r="H24" s="16">
        <v>0</v>
      </c>
      <c r="I24" s="16"/>
      <c r="J24" s="16">
        <v>0</v>
      </c>
      <c r="K24" s="16"/>
      <c r="L24" s="16">
        <v>0</v>
      </c>
      <c r="M24" s="16"/>
      <c r="N24" s="16">
        <v>0</v>
      </c>
      <c r="O24" s="19">
        <v>8301.62</v>
      </c>
      <c r="P24" s="19">
        <v>0</v>
      </c>
      <c r="Q24" s="19"/>
      <c r="R24" s="19">
        <v>0</v>
      </c>
      <c r="S24" s="19"/>
      <c r="T24" s="19">
        <v>0</v>
      </c>
      <c r="U24" s="19"/>
      <c r="V24" s="19">
        <v>0</v>
      </c>
      <c r="W24" s="19"/>
      <c r="X24" s="19">
        <v>0</v>
      </c>
      <c r="Y24" s="19"/>
      <c r="Z24" s="19">
        <v>0</v>
      </c>
      <c r="AA24" s="19"/>
      <c r="AB24" s="20">
        <f t="shared" si="0"/>
        <v>-1.8189894035458565E-12</v>
      </c>
      <c r="AC24"/>
      <c r="AD24"/>
      <c r="AE24"/>
      <c r="AF24"/>
      <c r="AG24"/>
      <c r="AH24"/>
      <c r="AI24"/>
    </row>
    <row r="25" spans="1:35" ht="12.75">
      <c r="A25" s="4">
        <v>20</v>
      </c>
      <c r="B25" s="21" t="s">
        <v>6</v>
      </c>
      <c r="C25" s="2">
        <f>'2014'!AB25</f>
        <v>4537.92</v>
      </c>
      <c r="D25" s="16">
        <v>0</v>
      </c>
      <c r="E25" s="16"/>
      <c r="F25" s="16">
        <v>0</v>
      </c>
      <c r="G25" s="16"/>
      <c r="H25" s="16">
        <v>0</v>
      </c>
      <c r="I25" s="16"/>
      <c r="J25" s="16">
        <v>1.11</v>
      </c>
      <c r="K25" s="16"/>
      <c r="L25" s="16">
        <v>0</v>
      </c>
      <c r="M25" s="16"/>
      <c r="N25" s="16">
        <v>0</v>
      </c>
      <c r="O25" s="19">
        <v>4539.03</v>
      </c>
      <c r="P25" s="19">
        <v>51.22</v>
      </c>
      <c r="Q25" s="19"/>
      <c r="R25" s="19">
        <v>0</v>
      </c>
      <c r="S25" s="19"/>
      <c r="T25" s="19">
        <v>0</v>
      </c>
      <c r="U25" s="19"/>
      <c r="V25" s="19">
        <v>0</v>
      </c>
      <c r="W25" s="19"/>
      <c r="X25" s="19">
        <v>0</v>
      </c>
      <c r="Y25" s="19"/>
      <c r="Z25" s="19">
        <v>0</v>
      </c>
      <c r="AA25" s="19"/>
      <c r="AB25" s="20">
        <f t="shared" si="0"/>
        <v>51.22</v>
      </c>
      <c r="AC25"/>
      <c r="AD25"/>
      <c r="AE25"/>
      <c r="AF25"/>
      <c r="AG25"/>
      <c r="AH25"/>
      <c r="AI25"/>
    </row>
    <row r="26" spans="1:35" ht="12.75">
      <c r="A26" s="4">
        <v>21</v>
      </c>
      <c r="B26" s="21" t="s">
        <v>8</v>
      </c>
      <c r="C26" s="2">
        <f>'2014'!AB26</f>
        <v>5959.369999999999</v>
      </c>
      <c r="D26" s="16">
        <v>0</v>
      </c>
      <c r="E26" s="16"/>
      <c r="F26" s="16">
        <v>0</v>
      </c>
      <c r="G26" s="16"/>
      <c r="H26" s="16">
        <v>0</v>
      </c>
      <c r="I26" s="16"/>
      <c r="J26" s="16">
        <v>0</v>
      </c>
      <c r="K26" s="16"/>
      <c r="L26" s="16">
        <v>0</v>
      </c>
      <c r="M26" s="16"/>
      <c r="N26" s="16">
        <v>0</v>
      </c>
      <c r="O26" s="19"/>
      <c r="P26" s="19">
        <v>0</v>
      </c>
      <c r="Q26" s="19">
        <v>5959.37</v>
      </c>
      <c r="R26" s="19">
        <v>0</v>
      </c>
      <c r="S26" s="19"/>
      <c r="T26" s="19">
        <v>0</v>
      </c>
      <c r="U26" s="19"/>
      <c r="V26" s="19">
        <v>0</v>
      </c>
      <c r="W26" s="19"/>
      <c r="X26" s="19">
        <v>0</v>
      </c>
      <c r="Y26" s="19"/>
      <c r="Z26" s="19">
        <v>0</v>
      </c>
      <c r="AA26" s="19"/>
      <c r="AB26" s="20">
        <f t="shared" si="0"/>
        <v>-9.094947017729282E-13</v>
      </c>
      <c r="AC26"/>
      <c r="AD26"/>
      <c r="AE26"/>
      <c r="AF26"/>
      <c r="AG26"/>
      <c r="AH26"/>
      <c r="AI26"/>
    </row>
    <row r="27" spans="1:35" ht="12.75">
      <c r="A27" s="4">
        <v>22</v>
      </c>
      <c r="B27" s="21" t="s">
        <v>9</v>
      </c>
      <c r="C27" s="2">
        <f>'2014'!AB27</f>
        <v>19325.99</v>
      </c>
      <c r="D27" s="16">
        <v>0</v>
      </c>
      <c r="E27" s="16"/>
      <c r="F27" s="16">
        <v>0</v>
      </c>
      <c r="G27" s="16"/>
      <c r="H27" s="16">
        <v>0</v>
      </c>
      <c r="I27" s="16">
        <v>19325.99</v>
      </c>
      <c r="J27" s="16">
        <v>0</v>
      </c>
      <c r="K27" s="16"/>
      <c r="L27" s="16">
        <v>0</v>
      </c>
      <c r="M27" s="16"/>
      <c r="N27" s="16">
        <v>18.81</v>
      </c>
      <c r="O27" s="19"/>
      <c r="P27" s="19">
        <v>0</v>
      </c>
      <c r="Q27" s="19"/>
      <c r="R27" s="19">
        <v>0</v>
      </c>
      <c r="S27" s="19"/>
      <c r="T27" s="19">
        <v>0</v>
      </c>
      <c r="U27" s="19"/>
      <c r="V27" s="19">
        <v>0</v>
      </c>
      <c r="W27" s="19"/>
      <c r="X27" s="19">
        <v>0</v>
      </c>
      <c r="Y27" s="19"/>
      <c r="Z27" s="19">
        <v>0</v>
      </c>
      <c r="AA27" s="19"/>
      <c r="AB27" s="20">
        <f t="shared" si="0"/>
        <v>18.81</v>
      </c>
      <c r="AC27"/>
      <c r="AD27"/>
      <c r="AE27"/>
      <c r="AF27"/>
      <c r="AG27"/>
      <c r="AH27"/>
      <c r="AI27"/>
    </row>
    <row r="28" spans="1:35" ht="12.75">
      <c r="A28" s="4">
        <v>23</v>
      </c>
      <c r="B28" s="21" t="s">
        <v>44</v>
      </c>
      <c r="C28" s="2">
        <f>'2014'!AB28</f>
        <v>8504.51</v>
      </c>
      <c r="D28" s="16">
        <v>0</v>
      </c>
      <c r="E28" s="16"/>
      <c r="F28" s="16">
        <v>0</v>
      </c>
      <c r="G28" s="16"/>
      <c r="H28" s="16">
        <v>198.14</v>
      </c>
      <c r="I28" s="16"/>
      <c r="J28" s="16">
        <v>988.46</v>
      </c>
      <c r="K28" s="16"/>
      <c r="L28" s="16">
        <v>0</v>
      </c>
      <c r="M28" s="16"/>
      <c r="N28" s="16">
        <v>1139.97</v>
      </c>
      <c r="O28" s="19">
        <v>10831.08</v>
      </c>
      <c r="P28" s="19">
        <v>0</v>
      </c>
      <c r="Q28" s="19"/>
      <c r="R28" s="19">
        <v>0</v>
      </c>
      <c r="S28" s="19"/>
      <c r="T28" s="19">
        <v>0</v>
      </c>
      <c r="U28" s="19"/>
      <c r="V28" s="19">
        <v>0</v>
      </c>
      <c r="W28" s="19"/>
      <c r="X28" s="19">
        <v>0</v>
      </c>
      <c r="Y28" s="19"/>
      <c r="Z28" s="19">
        <v>0</v>
      </c>
      <c r="AA28" s="19"/>
      <c r="AB28" s="20">
        <f t="shared" si="0"/>
        <v>0</v>
      </c>
      <c r="AC28"/>
      <c r="AD28"/>
      <c r="AE28"/>
      <c r="AF28"/>
      <c r="AG28"/>
      <c r="AH28"/>
      <c r="AI28"/>
    </row>
    <row r="29" spans="1:35" ht="12.75">
      <c r="A29" s="4">
        <v>24</v>
      </c>
      <c r="B29" s="21" t="s">
        <v>10</v>
      </c>
      <c r="C29" s="2">
        <f>'2014'!AB29</f>
        <v>2336.7399999999952</v>
      </c>
      <c r="D29" s="16">
        <v>0</v>
      </c>
      <c r="E29" s="16"/>
      <c r="F29" s="16">
        <v>0</v>
      </c>
      <c r="G29" s="16"/>
      <c r="H29" s="16">
        <v>0</v>
      </c>
      <c r="I29" s="16"/>
      <c r="J29" s="16">
        <v>0</v>
      </c>
      <c r="K29" s="16"/>
      <c r="L29" s="16">
        <v>0</v>
      </c>
      <c r="M29" s="16"/>
      <c r="N29" s="16">
        <v>0</v>
      </c>
      <c r="O29" s="19"/>
      <c r="P29" s="19">
        <v>0</v>
      </c>
      <c r="Q29" s="19"/>
      <c r="R29" s="19">
        <v>0</v>
      </c>
      <c r="S29" s="19"/>
      <c r="T29" s="19">
        <v>0</v>
      </c>
      <c r="U29" s="19">
        <v>2336.74</v>
      </c>
      <c r="V29" s="19">
        <v>0</v>
      </c>
      <c r="W29" s="19"/>
      <c r="X29" s="19">
        <v>0</v>
      </c>
      <c r="Y29" s="19"/>
      <c r="Z29" s="19">
        <v>0</v>
      </c>
      <c r="AA29" s="19"/>
      <c r="AB29" s="20">
        <f t="shared" si="0"/>
        <v>-4.547473508864641E-12</v>
      </c>
      <c r="AC29"/>
      <c r="AD29"/>
      <c r="AE29"/>
      <c r="AF29"/>
      <c r="AG29"/>
      <c r="AH29"/>
      <c r="AI29"/>
    </row>
    <row r="30" spans="1:35" ht="12.75">
      <c r="A30" s="4">
        <v>25</v>
      </c>
      <c r="B30" s="21" t="s">
        <v>11</v>
      </c>
      <c r="C30" s="2">
        <f>'2014'!AB30</f>
        <v>5711.350000000002</v>
      </c>
      <c r="D30" s="16">
        <v>0.02</v>
      </c>
      <c r="E30" s="16"/>
      <c r="F30" s="16">
        <v>0</v>
      </c>
      <c r="G30" s="16"/>
      <c r="H30" s="16">
        <v>0</v>
      </c>
      <c r="I30" s="2"/>
      <c r="J30" s="19">
        <v>0</v>
      </c>
      <c r="K30" s="16"/>
      <c r="L30" s="16">
        <v>0</v>
      </c>
      <c r="M30" s="16"/>
      <c r="N30" s="16">
        <v>0</v>
      </c>
      <c r="O30" s="19"/>
      <c r="P30" s="19">
        <v>0</v>
      </c>
      <c r="Q30" s="19">
        <v>5764.11</v>
      </c>
      <c r="R30" s="19">
        <v>52.74</v>
      </c>
      <c r="S30" s="19"/>
      <c r="T30" s="19">
        <v>0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20">
        <f t="shared" si="0"/>
        <v>2.9487523534044158E-12</v>
      </c>
      <c r="AC30"/>
      <c r="AD30"/>
      <c r="AE30"/>
      <c r="AF30"/>
      <c r="AG30"/>
      <c r="AH30"/>
      <c r="AI30"/>
    </row>
    <row r="31" spans="1:35" ht="12.75">
      <c r="A31" s="4">
        <v>26</v>
      </c>
      <c r="B31" s="21" t="s">
        <v>12</v>
      </c>
      <c r="C31" s="2">
        <f>'2014'!AB31</f>
        <v>7071.39</v>
      </c>
      <c r="D31" s="16">
        <v>0</v>
      </c>
      <c r="E31" s="16"/>
      <c r="F31" s="16">
        <v>0</v>
      </c>
      <c r="G31" s="16"/>
      <c r="H31" s="16">
        <v>0</v>
      </c>
      <c r="I31" s="16"/>
      <c r="J31" s="16">
        <v>0</v>
      </c>
      <c r="K31" s="16"/>
      <c r="L31" s="16">
        <v>0</v>
      </c>
      <c r="M31" s="16"/>
      <c r="N31" s="16">
        <v>0</v>
      </c>
      <c r="O31" s="19"/>
      <c r="P31" s="19">
        <v>0</v>
      </c>
      <c r="Q31" s="19"/>
      <c r="R31" s="19">
        <v>0</v>
      </c>
      <c r="S31" s="19"/>
      <c r="T31" s="19">
        <v>0</v>
      </c>
      <c r="U31" s="19"/>
      <c r="V31" s="19">
        <v>0</v>
      </c>
      <c r="W31" s="19"/>
      <c r="X31" s="19">
        <v>0</v>
      </c>
      <c r="Y31" s="19"/>
      <c r="Z31" s="19">
        <v>0</v>
      </c>
      <c r="AA31" s="19"/>
      <c r="AB31" s="20">
        <f t="shared" si="0"/>
        <v>7071.39</v>
      </c>
      <c r="AC31"/>
      <c r="AD31"/>
      <c r="AE31"/>
      <c r="AF31"/>
      <c r="AG31"/>
      <c r="AH31"/>
      <c r="AI31"/>
    </row>
    <row r="32" spans="1:35" ht="12.75">
      <c r="A32" s="4">
        <v>27</v>
      </c>
      <c r="B32" s="21" t="s">
        <v>13</v>
      </c>
      <c r="C32" s="2">
        <f>'2014'!AB32</f>
        <v>12505.509999999998</v>
      </c>
      <c r="D32" s="16">
        <v>0</v>
      </c>
      <c r="E32" s="16"/>
      <c r="F32" s="16">
        <v>0</v>
      </c>
      <c r="G32" s="16"/>
      <c r="H32" s="16">
        <v>0</v>
      </c>
      <c r="I32" s="16"/>
      <c r="J32" s="16">
        <v>0</v>
      </c>
      <c r="K32" s="16"/>
      <c r="L32" s="16">
        <v>0</v>
      </c>
      <c r="M32" s="16"/>
      <c r="N32" s="16">
        <v>0</v>
      </c>
      <c r="O32" s="19"/>
      <c r="P32" s="19">
        <v>0</v>
      </c>
      <c r="Q32" s="19"/>
      <c r="R32" s="19">
        <v>0</v>
      </c>
      <c r="S32" s="19"/>
      <c r="T32" s="19">
        <v>0</v>
      </c>
      <c r="U32" s="19"/>
      <c r="V32" s="19">
        <v>0</v>
      </c>
      <c r="W32" s="19"/>
      <c r="X32" s="19">
        <v>0</v>
      </c>
      <c r="Y32" s="19"/>
      <c r="Z32" s="19">
        <v>0</v>
      </c>
      <c r="AA32" s="19"/>
      <c r="AB32" s="20">
        <f t="shared" si="0"/>
        <v>12505.509999999998</v>
      </c>
      <c r="AC32"/>
      <c r="AD32"/>
      <c r="AE32"/>
      <c r="AF32"/>
      <c r="AG32"/>
      <c r="AH32"/>
      <c r="AI32"/>
    </row>
    <row r="33" spans="1:35" ht="12.75">
      <c r="A33" s="4">
        <v>28</v>
      </c>
      <c r="B33" s="21" t="s">
        <v>14</v>
      </c>
      <c r="C33" s="2">
        <f>'2014'!AB33</f>
        <v>18904.780000000006</v>
      </c>
      <c r="D33" s="16">
        <v>0</v>
      </c>
      <c r="E33" s="16"/>
      <c r="F33" s="16">
        <v>0</v>
      </c>
      <c r="G33" s="16"/>
      <c r="H33" s="16">
        <v>0</v>
      </c>
      <c r="I33" s="16"/>
      <c r="J33" s="16">
        <v>0</v>
      </c>
      <c r="K33" s="16"/>
      <c r="L33" s="16">
        <v>0</v>
      </c>
      <c r="M33" s="16"/>
      <c r="N33" s="16">
        <v>0</v>
      </c>
      <c r="O33" s="19">
        <v>17683.48</v>
      </c>
      <c r="P33" s="19">
        <v>0</v>
      </c>
      <c r="Q33" s="19"/>
      <c r="R33" s="19">
        <v>0</v>
      </c>
      <c r="S33" s="19"/>
      <c r="T33" s="19">
        <v>0</v>
      </c>
      <c r="U33" s="19"/>
      <c r="V33" s="19">
        <v>0</v>
      </c>
      <c r="W33" s="19"/>
      <c r="X33" s="19">
        <v>0</v>
      </c>
      <c r="Y33" s="19"/>
      <c r="Z33" s="19">
        <v>0</v>
      </c>
      <c r="AA33" s="19"/>
      <c r="AB33" s="20">
        <f t="shared" si="0"/>
        <v>1221.3000000000065</v>
      </c>
      <c r="AC33"/>
      <c r="AD33"/>
      <c r="AE33"/>
      <c r="AF33"/>
      <c r="AG33"/>
      <c r="AH33"/>
      <c r="AI33"/>
    </row>
    <row r="34" spans="1:35" ht="12.75">
      <c r="A34" s="4">
        <v>29</v>
      </c>
      <c r="B34" s="21" t="s">
        <v>15</v>
      </c>
      <c r="C34" s="2">
        <f>'2014'!AB34</f>
        <v>19898.989999999994</v>
      </c>
      <c r="D34" s="16">
        <v>129.56</v>
      </c>
      <c r="E34" s="16"/>
      <c r="F34" s="16">
        <v>0</v>
      </c>
      <c r="G34" s="16"/>
      <c r="H34" s="16">
        <v>0</v>
      </c>
      <c r="I34" s="16"/>
      <c r="J34" s="16">
        <v>0</v>
      </c>
      <c r="K34" s="16"/>
      <c r="L34" s="16">
        <v>0</v>
      </c>
      <c r="M34" s="16"/>
      <c r="N34" s="16">
        <v>0</v>
      </c>
      <c r="O34" s="19">
        <v>17683.48</v>
      </c>
      <c r="P34" s="19">
        <v>0</v>
      </c>
      <c r="Q34" s="19"/>
      <c r="R34" s="19">
        <v>0</v>
      </c>
      <c r="S34" s="19"/>
      <c r="T34" s="19">
        <v>0</v>
      </c>
      <c r="U34" s="19"/>
      <c r="V34" s="19">
        <v>0</v>
      </c>
      <c r="W34" s="19"/>
      <c r="X34" s="19">
        <v>0</v>
      </c>
      <c r="Y34" s="19"/>
      <c r="Z34" s="19">
        <v>0</v>
      </c>
      <c r="AA34" s="19"/>
      <c r="AB34" s="20">
        <f t="shared" si="0"/>
        <v>2345.069999999996</v>
      </c>
      <c r="AC34"/>
      <c r="AD34"/>
      <c r="AE34"/>
      <c r="AF34"/>
      <c r="AG34"/>
      <c r="AH34"/>
      <c r="AI34"/>
    </row>
    <row r="35" spans="1:35" ht="12.75">
      <c r="A35" s="4">
        <v>30</v>
      </c>
      <c r="B35" s="21" t="s">
        <v>16</v>
      </c>
      <c r="C35" s="2">
        <f>'2014'!AB35</f>
        <v>62072.37000000001</v>
      </c>
      <c r="D35" s="16">
        <v>0</v>
      </c>
      <c r="E35" s="16"/>
      <c r="F35" s="16">
        <v>0</v>
      </c>
      <c r="G35" s="16"/>
      <c r="H35" s="16">
        <v>0.27</v>
      </c>
      <c r="I35" s="16"/>
      <c r="J35" s="16">
        <v>0</v>
      </c>
      <c r="K35" s="16"/>
      <c r="L35" s="16">
        <v>270.87</v>
      </c>
      <c r="M35" s="16"/>
      <c r="N35" s="16">
        <v>0</v>
      </c>
      <c r="O35" s="19">
        <v>17683.48</v>
      </c>
      <c r="P35" s="19">
        <v>0</v>
      </c>
      <c r="Q35" s="19"/>
      <c r="R35" s="19">
        <v>0</v>
      </c>
      <c r="S35" s="19"/>
      <c r="T35" s="19">
        <v>0</v>
      </c>
      <c r="U35" s="19"/>
      <c r="V35" s="19">
        <v>0</v>
      </c>
      <c r="W35" s="19"/>
      <c r="X35" s="19">
        <v>0</v>
      </c>
      <c r="Y35" s="19"/>
      <c r="Z35" s="19">
        <v>0</v>
      </c>
      <c r="AA35" s="19"/>
      <c r="AB35" s="20">
        <f t="shared" si="0"/>
        <v>44660.03000000001</v>
      </c>
      <c r="AC35"/>
      <c r="AD35"/>
      <c r="AE35"/>
      <c r="AF35"/>
      <c r="AG35"/>
      <c r="AH35"/>
      <c r="AI35"/>
    </row>
    <row r="36" spans="1:35" ht="12.75">
      <c r="A36" s="4">
        <v>31</v>
      </c>
      <c r="B36" s="21" t="s">
        <v>17</v>
      </c>
      <c r="C36" s="2">
        <f>'2014'!AB36</f>
        <v>2903.2599999999975</v>
      </c>
      <c r="D36" s="16">
        <v>129.01</v>
      </c>
      <c r="E36" s="16"/>
      <c r="F36" s="16">
        <v>22.23</v>
      </c>
      <c r="G36" s="16"/>
      <c r="H36" s="16">
        <v>11.03</v>
      </c>
      <c r="I36" s="16"/>
      <c r="J36" s="16">
        <v>27.24</v>
      </c>
      <c r="K36" s="19">
        <v>3092.77</v>
      </c>
      <c r="L36" s="16">
        <v>0</v>
      </c>
      <c r="M36" s="16"/>
      <c r="N36" s="16">
        <v>0</v>
      </c>
      <c r="O36" s="19"/>
      <c r="P36" s="19">
        <v>0</v>
      </c>
      <c r="Q36" s="19"/>
      <c r="R36" s="19">
        <v>0</v>
      </c>
      <c r="S36" s="19"/>
      <c r="T36" s="19">
        <v>0</v>
      </c>
      <c r="U36" s="19"/>
      <c r="V36" s="19">
        <v>0</v>
      </c>
      <c r="W36" s="19"/>
      <c r="X36" s="19">
        <v>0</v>
      </c>
      <c r="Y36" s="19"/>
      <c r="Z36" s="19">
        <v>0</v>
      </c>
      <c r="AA36" s="19"/>
      <c r="AB36" s="20">
        <f t="shared" si="0"/>
        <v>-2.2737367544323206E-12</v>
      </c>
      <c r="AC36"/>
      <c r="AD36"/>
      <c r="AE36"/>
      <c r="AF36"/>
      <c r="AG36"/>
      <c r="AH36"/>
      <c r="AI36"/>
    </row>
    <row r="37" spans="1:35" ht="12.75">
      <c r="A37" s="4">
        <v>32</v>
      </c>
      <c r="B37" s="21" t="s">
        <v>18</v>
      </c>
      <c r="C37" s="2">
        <f>'2014'!AB37</f>
        <v>34798.03999999999</v>
      </c>
      <c r="D37" s="16">
        <v>15.66</v>
      </c>
      <c r="E37" s="16"/>
      <c r="F37" s="16">
        <v>245.16</v>
      </c>
      <c r="G37" s="16"/>
      <c r="H37" s="16">
        <v>65.7</v>
      </c>
      <c r="I37" s="2"/>
      <c r="J37" s="19">
        <v>66.6</v>
      </c>
      <c r="K37" s="16"/>
      <c r="L37" s="16">
        <v>0</v>
      </c>
      <c r="M37" s="16"/>
      <c r="N37" s="16">
        <v>195.17</v>
      </c>
      <c r="O37" s="19"/>
      <c r="P37" s="19">
        <v>0</v>
      </c>
      <c r="Q37" s="19"/>
      <c r="R37" s="19">
        <v>0</v>
      </c>
      <c r="S37" s="19"/>
      <c r="T37" s="19">
        <v>0</v>
      </c>
      <c r="U37" s="19"/>
      <c r="V37" s="19">
        <v>148.71</v>
      </c>
      <c r="W37" s="19"/>
      <c r="X37" s="19">
        <v>0</v>
      </c>
      <c r="Y37" s="19"/>
      <c r="Z37" s="19">
        <v>0</v>
      </c>
      <c r="AA37" s="19"/>
      <c r="AB37" s="20">
        <f aca="true" t="shared" si="1" ref="AB37:AB55">C37+D37-E37+F37-G37+H37-I37+J37-K37+L37-M37+N37-O37+P37-Q37+R37-S37+T37-U37+V37-W37+X37-Y37+Z37-AA37</f>
        <v>35535.03999999999</v>
      </c>
      <c r="AC37"/>
      <c r="AD37"/>
      <c r="AE37"/>
      <c r="AF37"/>
      <c r="AG37"/>
      <c r="AH37"/>
      <c r="AI37"/>
    </row>
    <row r="38" spans="1:35" ht="12.75">
      <c r="A38" s="4">
        <v>33</v>
      </c>
      <c r="B38" s="21" t="s">
        <v>45</v>
      </c>
      <c r="C38" s="2">
        <f>'2014'!AB38</f>
        <v>26357.84</v>
      </c>
      <c r="D38" s="16">
        <v>2.99</v>
      </c>
      <c r="E38" s="16"/>
      <c r="F38" s="16">
        <v>267.3</v>
      </c>
      <c r="G38" s="2"/>
      <c r="H38" s="19">
        <v>131.84</v>
      </c>
      <c r="I38" s="16"/>
      <c r="J38" s="16">
        <v>76.09</v>
      </c>
      <c r="K38" s="16">
        <v>27908.14</v>
      </c>
      <c r="L38" s="16">
        <v>601.12</v>
      </c>
      <c r="M38" s="16"/>
      <c r="N38" s="16">
        <v>84.5</v>
      </c>
      <c r="O38" s="19"/>
      <c r="P38" s="19">
        <v>91.36</v>
      </c>
      <c r="Q38" s="19"/>
      <c r="R38" s="19">
        <v>87.14</v>
      </c>
      <c r="S38" s="19"/>
      <c r="T38" s="19">
        <v>0</v>
      </c>
      <c r="U38" s="19"/>
      <c r="V38" s="19">
        <v>0</v>
      </c>
      <c r="W38" s="19"/>
      <c r="X38" s="19">
        <v>99.13</v>
      </c>
      <c r="Y38" s="19"/>
      <c r="Z38" s="19">
        <v>108.83</v>
      </c>
      <c r="AA38" s="19"/>
      <c r="AB38" s="20">
        <f t="shared" si="1"/>
        <v>1.8900436771218665E-12</v>
      </c>
      <c r="AC38"/>
      <c r="AD38"/>
      <c r="AE38"/>
      <c r="AF38"/>
      <c r="AG38"/>
      <c r="AH38"/>
      <c r="AI38"/>
    </row>
    <row r="39" spans="1:35" ht="12.75">
      <c r="A39" s="4">
        <v>34</v>
      </c>
      <c r="B39" s="21" t="s">
        <v>19</v>
      </c>
      <c r="C39" s="2">
        <f>'2014'!AB39</f>
        <v>362.8199999999963</v>
      </c>
      <c r="D39" s="16">
        <v>0</v>
      </c>
      <c r="E39" s="16"/>
      <c r="F39" s="16">
        <v>0</v>
      </c>
      <c r="G39" s="16"/>
      <c r="H39" s="16">
        <v>0</v>
      </c>
      <c r="I39" s="16"/>
      <c r="J39" s="16">
        <v>0</v>
      </c>
      <c r="K39" s="16"/>
      <c r="L39" s="16">
        <v>55</v>
      </c>
      <c r="M39" s="16"/>
      <c r="N39" s="16">
        <v>0</v>
      </c>
      <c r="O39" s="19">
        <v>660.98</v>
      </c>
      <c r="P39" s="19">
        <v>206.91</v>
      </c>
      <c r="Q39" s="19"/>
      <c r="R39" s="19">
        <v>0</v>
      </c>
      <c r="S39" s="19"/>
      <c r="T39" s="19">
        <v>36.25</v>
      </c>
      <c r="U39" s="19"/>
      <c r="V39" s="19">
        <v>0</v>
      </c>
      <c r="W39" s="19"/>
      <c r="X39" s="19">
        <v>0</v>
      </c>
      <c r="Y39" s="19"/>
      <c r="Z39" s="19">
        <v>0</v>
      </c>
      <c r="AA39" s="19"/>
      <c r="AB39" s="20">
        <f t="shared" si="1"/>
        <v>-3.723243935382925E-12</v>
      </c>
      <c r="AC39"/>
      <c r="AD39"/>
      <c r="AE39"/>
      <c r="AF39"/>
      <c r="AG39"/>
      <c r="AH39"/>
      <c r="AI39"/>
    </row>
    <row r="40" spans="1:35" ht="12.75">
      <c r="A40" s="4">
        <v>35</v>
      </c>
      <c r="B40" s="21" t="s">
        <v>46</v>
      </c>
      <c r="C40" s="2">
        <f>'2014'!AB40</f>
        <v>538.4499999999999</v>
      </c>
      <c r="D40" s="16">
        <v>59.84</v>
      </c>
      <c r="E40" s="16"/>
      <c r="F40" s="16">
        <v>0</v>
      </c>
      <c r="G40" s="16"/>
      <c r="H40" s="16">
        <v>0</v>
      </c>
      <c r="I40" s="16"/>
      <c r="J40" s="16">
        <v>0</v>
      </c>
      <c r="K40" s="16"/>
      <c r="L40" s="16">
        <v>0</v>
      </c>
      <c r="M40" s="16"/>
      <c r="N40" s="16">
        <v>0</v>
      </c>
      <c r="O40" s="19">
        <v>907.09</v>
      </c>
      <c r="P40" s="19">
        <v>0</v>
      </c>
      <c r="Q40" s="19"/>
      <c r="R40" s="19">
        <v>308.8</v>
      </c>
      <c r="S40" s="19"/>
      <c r="T40" s="19">
        <v>0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20">
        <f t="shared" si="1"/>
        <v>-5.684341886080802E-14</v>
      </c>
      <c r="AC40"/>
      <c r="AD40"/>
      <c r="AE40"/>
      <c r="AF40"/>
      <c r="AG40"/>
      <c r="AH40"/>
      <c r="AI40"/>
    </row>
    <row r="41" spans="1:35" ht="12.75">
      <c r="A41" s="4">
        <v>36</v>
      </c>
      <c r="B41" s="21" t="s">
        <v>20</v>
      </c>
      <c r="C41" s="2">
        <f>'2014'!AB41</f>
        <v>10003.050000000001</v>
      </c>
      <c r="D41" s="16">
        <v>0</v>
      </c>
      <c r="E41" s="16"/>
      <c r="F41" s="16">
        <v>0</v>
      </c>
      <c r="G41" s="16"/>
      <c r="H41" s="16">
        <v>42.74</v>
      </c>
      <c r="I41" s="16"/>
      <c r="J41" s="16">
        <v>0</v>
      </c>
      <c r="K41" s="16"/>
      <c r="L41" s="16">
        <v>0</v>
      </c>
      <c r="M41" s="16"/>
      <c r="N41" s="16">
        <v>364.19</v>
      </c>
      <c r="O41" s="19"/>
      <c r="P41" s="19">
        <v>0</v>
      </c>
      <c r="Q41" s="19"/>
      <c r="R41" s="19">
        <v>0</v>
      </c>
      <c r="S41" s="19"/>
      <c r="T41" s="19">
        <v>0</v>
      </c>
      <c r="U41" s="19"/>
      <c r="V41" s="19">
        <v>0</v>
      </c>
      <c r="W41" s="19"/>
      <c r="X41" s="19">
        <v>0</v>
      </c>
      <c r="Y41" s="19"/>
      <c r="Z41" s="19">
        <v>0</v>
      </c>
      <c r="AA41" s="19"/>
      <c r="AB41" s="20">
        <f t="shared" si="1"/>
        <v>10409.980000000001</v>
      </c>
      <c r="AC41"/>
      <c r="AD41"/>
      <c r="AE41"/>
      <c r="AF41"/>
      <c r="AG41"/>
      <c r="AH41"/>
      <c r="AI41"/>
    </row>
    <row r="42" spans="1:35" ht="12.75">
      <c r="A42" s="4">
        <v>37</v>
      </c>
      <c r="B42" s="21" t="s">
        <v>21</v>
      </c>
      <c r="C42" s="2">
        <f>'2014'!AB42</f>
        <v>37660.60999999999</v>
      </c>
      <c r="D42" s="16">
        <v>0.07</v>
      </c>
      <c r="E42" s="16"/>
      <c r="F42" s="16">
        <v>40.25</v>
      </c>
      <c r="G42" s="16"/>
      <c r="H42" s="16">
        <v>0</v>
      </c>
      <c r="I42" s="16"/>
      <c r="J42" s="16">
        <v>126.62</v>
      </c>
      <c r="K42" s="16"/>
      <c r="L42" s="16">
        <v>595.95</v>
      </c>
      <c r="M42" s="2"/>
      <c r="N42" s="16">
        <v>0</v>
      </c>
      <c r="O42" s="19">
        <v>32684</v>
      </c>
      <c r="P42" s="19">
        <v>152.26</v>
      </c>
      <c r="Q42" s="19"/>
      <c r="R42" s="19">
        <v>1.55</v>
      </c>
      <c r="S42" s="19"/>
      <c r="T42" s="19">
        <v>329.83</v>
      </c>
      <c r="U42" s="19"/>
      <c r="V42" s="19">
        <v>65.59</v>
      </c>
      <c r="W42" s="19"/>
      <c r="X42" s="19">
        <v>110.26</v>
      </c>
      <c r="Y42" s="19"/>
      <c r="Z42" s="19">
        <v>237.61</v>
      </c>
      <c r="AA42" s="19"/>
      <c r="AB42" s="20">
        <f t="shared" si="1"/>
        <v>6636.599999999993</v>
      </c>
      <c r="AC42"/>
      <c r="AD42"/>
      <c r="AE42"/>
      <c r="AF42"/>
      <c r="AG42"/>
      <c r="AH42"/>
      <c r="AI42"/>
    </row>
    <row r="43" spans="1:35" ht="12.75">
      <c r="A43" s="4">
        <v>38</v>
      </c>
      <c r="B43" s="21" t="s">
        <v>47</v>
      </c>
      <c r="C43" s="2">
        <f>'2014'!AB43</f>
        <v>7145.600000000002</v>
      </c>
      <c r="D43" s="16">
        <v>0</v>
      </c>
      <c r="E43" s="16"/>
      <c r="F43" s="16">
        <v>0</v>
      </c>
      <c r="G43" s="16"/>
      <c r="H43" s="16">
        <v>0</v>
      </c>
      <c r="I43" s="16">
        <v>6652</v>
      </c>
      <c r="J43" s="16">
        <v>0</v>
      </c>
      <c r="K43" s="16"/>
      <c r="L43" s="16">
        <v>0</v>
      </c>
      <c r="M43" s="16"/>
      <c r="N43" s="16">
        <v>0</v>
      </c>
      <c r="O43" s="19"/>
      <c r="P43" s="19">
        <v>0</v>
      </c>
      <c r="Q43" s="19"/>
      <c r="R43" s="19">
        <v>0</v>
      </c>
      <c r="S43" s="19"/>
      <c r="T43" s="19">
        <v>0</v>
      </c>
      <c r="U43" s="19"/>
      <c r="V43" s="19">
        <v>0</v>
      </c>
      <c r="W43" s="19"/>
      <c r="X43" s="19">
        <v>0</v>
      </c>
      <c r="Y43" s="19"/>
      <c r="Z43" s="19">
        <v>0</v>
      </c>
      <c r="AA43" s="19"/>
      <c r="AB43" s="20">
        <f t="shared" si="1"/>
        <v>493.6000000000022</v>
      </c>
      <c r="AC43"/>
      <c r="AD43"/>
      <c r="AE43"/>
      <c r="AF43"/>
      <c r="AG43"/>
      <c r="AH43"/>
      <c r="AI43"/>
    </row>
    <row r="44" spans="1:35" ht="12.75">
      <c r="A44" s="4">
        <v>39</v>
      </c>
      <c r="B44" s="21" t="s">
        <v>48</v>
      </c>
      <c r="C44" s="2">
        <f>'2014'!AB44</f>
        <v>1903.1200000000026</v>
      </c>
      <c r="D44" s="16">
        <v>48.47</v>
      </c>
      <c r="E44" s="16"/>
      <c r="F44" s="16">
        <v>7.03</v>
      </c>
      <c r="G44" s="16"/>
      <c r="H44" s="16">
        <v>0</v>
      </c>
      <c r="I44" s="2"/>
      <c r="J44" s="19">
        <v>0</v>
      </c>
      <c r="K44" s="16"/>
      <c r="L44" s="16">
        <v>0</v>
      </c>
      <c r="M44" s="16"/>
      <c r="N44" s="16">
        <v>0</v>
      </c>
      <c r="O44" s="19"/>
      <c r="P44" s="19">
        <v>0</v>
      </c>
      <c r="Q44" s="19"/>
      <c r="R44" s="19">
        <v>0</v>
      </c>
      <c r="S44" s="19"/>
      <c r="T44" s="19">
        <v>0</v>
      </c>
      <c r="U44" s="19"/>
      <c r="V44" s="19">
        <v>0</v>
      </c>
      <c r="W44" s="19"/>
      <c r="X44" s="19">
        <v>103.4</v>
      </c>
      <c r="Y44" s="19"/>
      <c r="Z44" s="19">
        <v>0</v>
      </c>
      <c r="AA44" s="19"/>
      <c r="AB44" s="20">
        <f t="shared" si="1"/>
        <v>2062.0200000000027</v>
      </c>
      <c r="AC44"/>
      <c r="AD44"/>
      <c r="AE44"/>
      <c r="AF44"/>
      <c r="AG44"/>
      <c r="AH44"/>
      <c r="AI44"/>
    </row>
    <row r="45" spans="1:35" ht="12.75">
      <c r="A45" s="4">
        <v>40</v>
      </c>
      <c r="B45" s="21" t="s">
        <v>49</v>
      </c>
      <c r="C45" s="2">
        <f>'2014'!AB45</f>
        <v>49057.98000000001</v>
      </c>
      <c r="D45" s="16">
        <v>183.9</v>
      </c>
      <c r="E45" s="16"/>
      <c r="F45" s="16">
        <v>0.01</v>
      </c>
      <c r="G45" s="16"/>
      <c r="H45" s="16">
        <v>0</v>
      </c>
      <c r="I45" s="16"/>
      <c r="J45" s="16">
        <v>0</v>
      </c>
      <c r="K45" s="16"/>
      <c r="L45" s="16">
        <v>0</v>
      </c>
      <c r="M45" s="16"/>
      <c r="N45" s="16">
        <v>0</v>
      </c>
      <c r="O45" s="19"/>
      <c r="P45" s="19">
        <v>0</v>
      </c>
      <c r="Q45" s="19"/>
      <c r="R45" s="19">
        <v>0</v>
      </c>
      <c r="S45" s="19"/>
      <c r="T45" s="19">
        <v>0</v>
      </c>
      <c r="U45" s="19"/>
      <c r="V45" s="19">
        <v>0</v>
      </c>
      <c r="W45" s="19"/>
      <c r="X45" s="19">
        <v>0</v>
      </c>
      <c r="Y45" s="19"/>
      <c r="Z45" s="19">
        <v>0</v>
      </c>
      <c r="AA45" s="19"/>
      <c r="AB45" s="20">
        <f t="shared" si="1"/>
        <v>49241.890000000014</v>
      </c>
      <c r="AC45"/>
      <c r="AD45"/>
      <c r="AE45"/>
      <c r="AF45"/>
      <c r="AG45"/>
      <c r="AH45"/>
      <c r="AI45"/>
    </row>
    <row r="46" spans="1:35" ht="12.75">
      <c r="A46" s="4">
        <v>42</v>
      </c>
      <c r="B46" s="21" t="s">
        <v>51</v>
      </c>
      <c r="C46" s="2">
        <f>'2014'!AB47</f>
        <v>17924.94</v>
      </c>
      <c r="D46" s="16">
        <v>0.01</v>
      </c>
      <c r="E46" s="16"/>
      <c r="F46" s="16">
        <v>0</v>
      </c>
      <c r="G46" s="16"/>
      <c r="H46" s="16">
        <v>232.03</v>
      </c>
      <c r="I46" s="16"/>
      <c r="J46" s="16">
        <v>182.91</v>
      </c>
      <c r="K46" s="16"/>
      <c r="L46" s="16">
        <v>0</v>
      </c>
      <c r="M46" s="16"/>
      <c r="N46" s="16">
        <v>0</v>
      </c>
      <c r="O46" s="19"/>
      <c r="P46" s="19">
        <v>0</v>
      </c>
      <c r="Q46" s="19"/>
      <c r="R46" s="19">
        <v>0</v>
      </c>
      <c r="S46" s="19"/>
      <c r="T46" s="19">
        <v>0</v>
      </c>
      <c r="U46" s="19"/>
      <c r="V46" s="19">
        <v>0</v>
      </c>
      <c r="W46" s="19"/>
      <c r="X46" s="19">
        <v>0</v>
      </c>
      <c r="Y46" s="19"/>
      <c r="Z46" s="19">
        <v>0</v>
      </c>
      <c r="AA46" s="19"/>
      <c r="AB46" s="20">
        <f t="shared" si="1"/>
        <v>18339.889999999996</v>
      </c>
      <c r="AC46"/>
      <c r="AD46"/>
      <c r="AE46"/>
      <c r="AF46"/>
      <c r="AG46"/>
      <c r="AH46"/>
      <c r="AI46"/>
    </row>
    <row r="47" spans="1:35" ht="12.75">
      <c r="A47" s="4">
        <v>43</v>
      </c>
      <c r="B47" s="21" t="s">
        <v>52</v>
      </c>
      <c r="C47" s="2">
        <f>'2014'!AB48</f>
        <v>12493.749999999998</v>
      </c>
      <c r="D47" s="16">
        <v>69.29</v>
      </c>
      <c r="E47" s="16"/>
      <c r="F47" s="16">
        <v>0</v>
      </c>
      <c r="G47" s="16"/>
      <c r="H47" s="16">
        <v>17.19</v>
      </c>
      <c r="I47" s="16"/>
      <c r="J47" s="16">
        <v>88.57</v>
      </c>
      <c r="K47" s="16"/>
      <c r="L47" s="16">
        <v>0</v>
      </c>
      <c r="M47" s="16"/>
      <c r="N47" s="16">
        <v>0</v>
      </c>
      <c r="O47" s="19"/>
      <c r="P47" s="19">
        <v>0</v>
      </c>
      <c r="Q47" s="19"/>
      <c r="R47" s="19">
        <v>0</v>
      </c>
      <c r="S47" s="19"/>
      <c r="T47" s="19">
        <v>0</v>
      </c>
      <c r="U47" s="19"/>
      <c r="V47" s="19">
        <v>0</v>
      </c>
      <c r="W47" s="19"/>
      <c r="X47" s="19">
        <v>0</v>
      </c>
      <c r="Y47" s="19"/>
      <c r="Z47" s="19">
        <v>0</v>
      </c>
      <c r="AA47" s="19"/>
      <c r="AB47" s="20">
        <f t="shared" si="1"/>
        <v>12668.8</v>
      </c>
      <c r="AC47"/>
      <c r="AD47"/>
      <c r="AE47"/>
      <c r="AF47"/>
      <c r="AG47"/>
      <c r="AH47"/>
      <c r="AI47"/>
    </row>
    <row r="48" spans="1:35" ht="12.75">
      <c r="A48" s="4">
        <v>44</v>
      </c>
      <c r="B48" s="21" t="s">
        <v>53</v>
      </c>
      <c r="C48" s="2">
        <f>'2014'!AB49</f>
        <v>3951.5700000000015</v>
      </c>
      <c r="D48" s="16">
        <v>455.4</v>
      </c>
      <c r="E48" s="16"/>
      <c r="F48" s="16">
        <v>156.58</v>
      </c>
      <c r="G48" s="16"/>
      <c r="H48" s="16">
        <v>119.72</v>
      </c>
      <c r="I48" s="2"/>
      <c r="J48" s="19">
        <v>104.58</v>
      </c>
      <c r="K48" s="16"/>
      <c r="L48" s="16">
        <v>73.02</v>
      </c>
      <c r="M48" s="2"/>
      <c r="N48" s="16">
        <v>0</v>
      </c>
      <c r="O48" s="19"/>
      <c r="P48" s="19">
        <v>19.16</v>
      </c>
      <c r="Q48" s="19"/>
      <c r="R48" s="19">
        <v>0</v>
      </c>
      <c r="S48" s="19"/>
      <c r="T48" s="19">
        <v>395.82</v>
      </c>
      <c r="U48" s="19"/>
      <c r="V48" s="19">
        <v>0</v>
      </c>
      <c r="W48" s="19"/>
      <c r="X48" s="19">
        <v>3.5</v>
      </c>
      <c r="Y48" s="19"/>
      <c r="Z48" s="19">
        <v>0</v>
      </c>
      <c r="AA48" s="19">
        <v>5279.35</v>
      </c>
      <c r="AB48" s="20">
        <f t="shared" si="1"/>
        <v>0</v>
      </c>
      <c r="AC48"/>
      <c r="AD48"/>
      <c r="AE48"/>
      <c r="AF48"/>
      <c r="AG48"/>
      <c r="AH48"/>
      <c r="AI48"/>
    </row>
    <row r="49" spans="1:35" ht="12.75">
      <c r="A49" s="4">
        <v>45</v>
      </c>
      <c r="B49" s="21" t="s">
        <v>22</v>
      </c>
      <c r="C49" s="2">
        <f>'2014'!AB50</f>
        <v>1589.129999999998</v>
      </c>
      <c r="D49" s="16">
        <v>0</v>
      </c>
      <c r="E49" s="16"/>
      <c r="F49" s="47">
        <v>0</v>
      </c>
      <c r="G49" s="16"/>
      <c r="H49" s="16">
        <v>0</v>
      </c>
      <c r="I49" s="16"/>
      <c r="J49" s="16">
        <v>0</v>
      </c>
      <c r="K49" s="16"/>
      <c r="L49" s="16">
        <v>0</v>
      </c>
      <c r="M49" s="16"/>
      <c r="N49" s="16">
        <v>0</v>
      </c>
      <c r="O49" s="19"/>
      <c r="P49" s="16">
        <v>0</v>
      </c>
      <c r="Q49" s="19"/>
      <c r="R49" s="19">
        <v>0</v>
      </c>
      <c r="S49" s="19"/>
      <c r="T49" s="19">
        <v>0</v>
      </c>
      <c r="U49" s="19"/>
      <c r="V49" s="19">
        <v>0</v>
      </c>
      <c r="W49" s="19"/>
      <c r="X49" s="19">
        <v>0</v>
      </c>
      <c r="Y49" s="19"/>
      <c r="Z49" s="19">
        <v>0</v>
      </c>
      <c r="AA49" s="19"/>
      <c r="AB49" s="20">
        <f t="shared" si="1"/>
        <v>1589.129999999998</v>
      </c>
      <c r="AC49"/>
      <c r="AD49"/>
      <c r="AE49"/>
      <c r="AF49"/>
      <c r="AG49"/>
      <c r="AH49"/>
      <c r="AI49"/>
    </row>
    <row r="50" spans="1:35" ht="12.75">
      <c r="A50" s="4">
        <v>46</v>
      </c>
      <c r="B50" s="21" t="s">
        <v>23</v>
      </c>
      <c r="C50" s="2">
        <f>'2014'!AB51</f>
        <v>7436.070000000001</v>
      </c>
      <c r="D50" s="16">
        <v>0</v>
      </c>
      <c r="E50" s="16"/>
      <c r="F50" s="16">
        <v>0</v>
      </c>
      <c r="G50" s="16"/>
      <c r="H50" s="16">
        <v>211.53</v>
      </c>
      <c r="I50" s="16"/>
      <c r="J50" s="16">
        <v>0</v>
      </c>
      <c r="K50" s="16"/>
      <c r="L50" s="16">
        <v>0</v>
      </c>
      <c r="M50" s="16"/>
      <c r="N50" s="16">
        <v>0</v>
      </c>
      <c r="O50" s="19"/>
      <c r="P50" s="16">
        <v>0</v>
      </c>
      <c r="Q50" s="19"/>
      <c r="R50" s="19">
        <v>0</v>
      </c>
      <c r="S50" s="19"/>
      <c r="T50" s="19">
        <v>0</v>
      </c>
      <c r="U50" s="19"/>
      <c r="V50" s="19">
        <v>0</v>
      </c>
      <c r="W50" s="19"/>
      <c r="X50" s="19">
        <v>0</v>
      </c>
      <c r="Y50" s="19"/>
      <c r="Z50" s="19">
        <v>0</v>
      </c>
      <c r="AA50" s="19"/>
      <c r="AB50" s="20">
        <f t="shared" si="1"/>
        <v>7647.6</v>
      </c>
      <c r="AC50"/>
      <c r="AD50"/>
      <c r="AE50"/>
      <c r="AF50"/>
      <c r="AG50"/>
      <c r="AH50"/>
      <c r="AI50"/>
    </row>
    <row r="51" spans="1:35" ht="12.75">
      <c r="A51" s="4">
        <v>47</v>
      </c>
      <c r="B51" s="21" t="s">
        <v>24</v>
      </c>
      <c r="C51" s="2">
        <f>'2014'!AB52</f>
        <v>1213.1299999999994</v>
      </c>
      <c r="D51" s="16">
        <v>126.89</v>
      </c>
      <c r="E51" s="16"/>
      <c r="F51" s="16">
        <v>0</v>
      </c>
      <c r="G51" s="16"/>
      <c r="H51" s="16">
        <v>0</v>
      </c>
      <c r="I51" s="16"/>
      <c r="J51" s="16">
        <v>0</v>
      </c>
      <c r="K51" s="16"/>
      <c r="L51" s="16">
        <v>0</v>
      </c>
      <c r="M51" s="16"/>
      <c r="N51" s="16">
        <v>0</v>
      </c>
      <c r="O51" s="19"/>
      <c r="P51" s="16">
        <v>0</v>
      </c>
      <c r="Q51" s="19"/>
      <c r="R51" s="19">
        <v>0</v>
      </c>
      <c r="S51" s="19"/>
      <c r="T51" s="19">
        <v>0</v>
      </c>
      <c r="U51" s="19"/>
      <c r="V51" s="19">
        <v>0</v>
      </c>
      <c r="W51" s="19"/>
      <c r="X51" s="19">
        <v>0</v>
      </c>
      <c r="Y51" s="19"/>
      <c r="Z51" s="19">
        <v>0</v>
      </c>
      <c r="AA51" s="19"/>
      <c r="AB51" s="20">
        <f t="shared" si="1"/>
        <v>1340.0199999999995</v>
      </c>
      <c r="AC51"/>
      <c r="AD51"/>
      <c r="AE51"/>
      <c r="AF51"/>
      <c r="AG51"/>
      <c r="AH51"/>
      <c r="AI51"/>
    </row>
    <row r="52" spans="1:35" ht="12.75">
      <c r="A52" s="4">
        <v>49</v>
      </c>
      <c r="B52" s="21" t="s">
        <v>25</v>
      </c>
      <c r="C52" s="2">
        <v>-29.7</v>
      </c>
      <c r="D52" s="16">
        <v>0</v>
      </c>
      <c r="E52" s="16"/>
      <c r="F52" s="16">
        <v>29.7</v>
      </c>
      <c r="G52" s="16"/>
      <c r="H52" s="16">
        <v>0</v>
      </c>
      <c r="I52" s="16"/>
      <c r="J52" s="16">
        <v>0</v>
      </c>
      <c r="K52" s="16"/>
      <c r="L52" s="16">
        <v>106.18</v>
      </c>
      <c r="M52" s="16"/>
      <c r="N52" s="16">
        <v>0</v>
      </c>
      <c r="O52" s="19"/>
      <c r="P52" s="16">
        <v>0</v>
      </c>
      <c r="Q52" s="19"/>
      <c r="R52" s="19">
        <v>0</v>
      </c>
      <c r="S52" s="19"/>
      <c r="T52" s="19">
        <v>0</v>
      </c>
      <c r="U52" s="19"/>
      <c r="V52" s="19">
        <v>0</v>
      </c>
      <c r="W52" s="19"/>
      <c r="X52" s="19">
        <v>0</v>
      </c>
      <c r="Y52" s="19"/>
      <c r="Z52" s="19">
        <v>0</v>
      </c>
      <c r="AA52" s="19"/>
      <c r="AB52" s="20">
        <f t="shared" si="1"/>
        <v>106.18</v>
      </c>
      <c r="AC52"/>
      <c r="AD52"/>
      <c r="AE52"/>
      <c r="AF52"/>
      <c r="AG52"/>
      <c r="AH52"/>
      <c r="AI52"/>
    </row>
    <row r="53" spans="1:35" ht="12.75">
      <c r="A53" s="4">
        <v>50</v>
      </c>
      <c r="B53" s="21" t="s">
        <v>26</v>
      </c>
      <c r="C53" s="2">
        <f>'2014'!AB55</f>
        <v>1727.1699999999983</v>
      </c>
      <c r="D53" s="16">
        <v>47.33</v>
      </c>
      <c r="E53" s="16"/>
      <c r="F53" s="16">
        <v>0</v>
      </c>
      <c r="G53" s="16"/>
      <c r="H53" s="16">
        <v>0</v>
      </c>
      <c r="I53" s="16"/>
      <c r="J53" s="16">
        <v>0</v>
      </c>
      <c r="K53" s="16"/>
      <c r="L53" s="16">
        <v>0</v>
      </c>
      <c r="M53" s="16"/>
      <c r="N53" s="16">
        <v>11.04</v>
      </c>
      <c r="O53" s="19"/>
      <c r="P53" s="19">
        <v>0</v>
      </c>
      <c r="Q53" s="19"/>
      <c r="R53" s="19">
        <v>0</v>
      </c>
      <c r="S53" s="19"/>
      <c r="T53" s="19">
        <v>0</v>
      </c>
      <c r="U53" s="19"/>
      <c r="V53" s="19">
        <v>0</v>
      </c>
      <c r="W53" s="19"/>
      <c r="X53" s="19">
        <v>54.68</v>
      </c>
      <c r="Y53" s="19"/>
      <c r="Z53" s="19">
        <v>377.43</v>
      </c>
      <c r="AA53" s="19"/>
      <c r="AB53" s="20">
        <f t="shared" si="1"/>
        <v>2217.6499999999983</v>
      </c>
      <c r="AC53"/>
      <c r="AD53"/>
      <c r="AE53"/>
      <c r="AF53"/>
      <c r="AG53"/>
      <c r="AH53"/>
      <c r="AI53"/>
    </row>
    <row r="54" spans="1:35" ht="12.75">
      <c r="A54" s="4">
        <v>51</v>
      </c>
      <c r="B54" s="21" t="s">
        <v>28</v>
      </c>
      <c r="C54" s="2">
        <f>'2014'!AB56</f>
        <v>9908.8</v>
      </c>
      <c r="D54" s="16">
        <v>579.25</v>
      </c>
      <c r="E54" s="16"/>
      <c r="F54" s="16">
        <v>677.69</v>
      </c>
      <c r="G54" s="2"/>
      <c r="H54" s="19">
        <v>699.29</v>
      </c>
      <c r="I54" s="16"/>
      <c r="J54" s="16">
        <v>59.92</v>
      </c>
      <c r="K54" s="16"/>
      <c r="L54" s="16">
        <v>57.52</v>
      </c>
      <c r="M54" s="16"/>
      <c r="N54" s="16">
        <v>0</v>
      </c>
      <c r="O54" s="19"/>
      <c r="P54" s="19">
        <v>85.08</v>
      </c>
      <c r="Q54" s="19"/>
      <c r="R54" s="19">
        <v>0</v>
      </c>
      <c r="S54" s="19"/>
      <c r="T54" s="19">
        <v>3945.35</v>
      </c>
      <c r="U54" s="19"/>
      <c r="V54" s="19">
        <v>2882.37</v>
      </c>
      <c r="W54" s="19"/>
      <c r="X54" s="19">
        <v>0</v>
      </c>
      <c r="Y54" s="19"/>
      <c r="Z54" s="19">
        <v>0</v>
      </c>
      <c r="AA54" s="19"/>
      <c r="AB54" s="20">
        <f t="shared" si="1"/>
        <v>18895.27</v>
      </c>
      <c r="AC54"/>
      <c r="AD54"/>
      <c r="AE54"/>
      <c r="AF54"/>
      <c r="AG54"/>
      <c r="AH54"/>
      <c r="AI54"/>
    </row>
    <row r="55" spans="1:35" ht="12.75">
      <c r="A55" s="4">
        <v>52</v>
      </c>
      <c r="B55" s="21" t="s">
        <v>27</v>
      </c>
      <c r="C55" s="2">
        <f>'2014'!AB57</f>
        <v>4348.550000000003</v>
      </c>
      <c r="D55" s="16">
        <v>100.67</v>
      </c>
      <c r="E55" s="16"/>
      <c r="F55" s="16">
        <v>1460.02</v>
      </c>
      <c r="G55" s="16"/>
      <c r="H55" s="16">
        <v>163.72</v>
      </c>
      <c r="I55" s="16"/>
      <c r="J55" s="16">
        <v>91.57</v>
      </c>
      <c r="K55" s="16"/>
      <c r="L55" s="16">
        <v>22.29</v>
      </c>
      <c r="M55" s="16"/>
      <c r="N55" s="16">
        <v>90.55</v>
      </c>
      <c r="O55" s="19">
        <v>6482.68</v>
      </c>
      <c r="P55" s="16">
        <v>50.31</v>
      </c>
      <c r="Q55" s="19"/>
      <c r="R55" s="19">
        <v>10.1</v>
      </c>
      <c r="S55" s="19"/>
      <c r="T55" s="19">
        <v>36.52</v>
      </c>
      <c r="U55" s="19"/>
      <c r="V55" s="19">
        <v>67.15</v>
      </c>
      <c r="W55" s="19"/>
      <c r="X55" s="19">
        <v>33.9</v>
      </c>
      <c r="Y55" s="19"/>
      <c r="Z55" s="19">
        <v>7.33</v>
      </c>
      <c r="AA55" s="19"/>
      <c r="AB55" s="20">
        <f t="shared" si="1"/>
        <v>3.248956659263058E-12</v>
      </c>
      <c r="AC55"/>
      <c r="AD55"/>
      <c r="AE55"/>
      <c r="AF55"/>
      <c r="AG55"/>
      <c r="AH55"/>
      <c r="AI55"/>
    </row>
    <row r="56" spans="1:35" ht="12.75">
      <c r="A56" s="4">
        <v>53</v>
      </c>
      <c r="B56" s="21" t="s">
        <v>29</v>
      </c>
      <c r="C56" s="2">
        <f>'2014'!AB58</f>
        <v>68335.62</v>
      </c>
      <c r="D56" s="16">
        <v>196.36</v>
      </c>
      <c r="E56" s="16"/>
      <c r="F56" s="16">
        <v>66.86</v>
      </c>
      <c r="G56" s="2"/>
      <c r="H56" s="19">
        <v>0</v>
      </c>
      <c r="I56" s="16"/>
      <c r="J56" s="16">
        <v>0</v>
      </c>
      <c r="K56" s="16"/>
      <c r="L56" s="16">
        <v>283.35</v>
      </c>
      <c r="M56" s="16"/>
      <c r="N56" s="16">
        <v>0</v>
      </c>
      <c r="O56" s="47" t="s">
        <v>92</v>
      </c>
      <c r="P56" s="19">
        <v>0</v>
      </c>
      <c r="Q56" s="19"/>
      <c r="R56" s="19">
        <v>0</v>
      </c>
      <c r="S56" s="19"/>
      <c r="T56" s="19">
        <v>0</v>
      </c>
      <c r="U56" s="19"/>
      <c r="V56" s="19">
        <v>0</v>
      </c>
      <c r="W56" s="19"/>
      <c r="X56" s="19">
        <v>0</v>
      </c>
      <c r="Y56" s="19"/>
      <c r="Z56" s="19">
        <v>0</v>
      </c>
      <c r="AA56" s="19"/>
      <c r="AB56" s="20">
        <f>C56+D56+F56+H56+J56+L56+N56+P56+R56+T56+V56+X56+Z56</f>
        <v>68882.19</v>
      </c>
      <c r="AC56"/>
      <c r="AD56"/>
      <c r="AE56"/>
      <c r="AF56"/>
      <c r="AG56"/>
      <c r="AH56"/>
      <c r="AI56"/>
    </row>
    <row r="57" spans="1:35" ht="12.75">
      <c r="A57" s="4">
        <v>54</v>
      </c>
      <c r="B57" s="21" t="s">
        <v>30</v>
      </c>
      <c r="C57" s="2">
        <f>'2014'!AB59</f>
        <v>22597.74</v>
      </c>
      <c r="D57" s="16">
        <v>204.62</v>
      </c>
      <c r="E57" s="16"/>
      <c r="F57" s="16">
        <v>44.48</v>
      </c>
      <c r="G57" s="16"/>
      <c r="H57" s="16">
        <v>152.35</v>
      </c>
      <c r="I57" s="16">
        <v>12505.5</v>
      </c>
      <c r="J57" s="16">
        <v>433.89</v>
      </c>
      <c r="K57" s="16"/>
      <c r="L57" s="16">
        <v>173.84</v>
      </c>
      <c r="M57" s="16"/>
      <c r="N57" s="16">
        <v>107.92</v>
      </c>
      <c r="O57" s="19"/>
      <c r="P57" s="19">
        <v>12.01</v>
      </c>
      <c r="Q57" s="19"/>
      <c r="R57" s="19">
        <v>0</v>
      </c>
      <c r="S57" s="19"/>
      <c r="T57" s="19">
        <v>0</v>
      </c>
      <c r="U57" s="19"/>
      <c r="V57" s="19">
        <v>0</v>
      </c>
      <c r="W57" s="19"/>
      <c r="X57" s="19">
        <v>0</v>
      </c>
      <c r="Y57" s="19"/>
      <c r="Z57" s="19">
        <v>5.41</v>
      </c>
      <c r="AA57" s="19"/>
      <c r="AB57" s="20">
        <f>C57+D57-E57+F57-G57+H57-I57+J57-K57+L57-M57+N57-O57+P57-Q57+R57-S57+T57-U57+V57-W57+X57-Y57+Z57-AA57</f>
        <v>11226.759999999998</v>
      </c>
      <c r="AC57"/>
      <c r="AD57"/>
      <c r="AE57"/>
      <c r="AF57"/>
      <c r="AG57"/>
      <c r="AH57"/>
      <c r="AI57"/>
    </row>
    <row r="58" spans="1:35" s="13" customFormat="1" ht="12.75">
      <c r="A58" s="12"/>
      <c r="C58" s="11">
        <f aca="true" t="shared" si="2" ref="C58:N58">SUM(C5:C57)</f>
        <v>798134.69</v>
      </c>
      <c r="D58" s="11">
        <f t="shared" si="2"/>
        <v>5179.48</v>
      </c>
      <c r="E58" s="11">
        <f t="shared" si="2"/>
        <v>0</v>
      </c>
      <c r="F58" s="11">
        <f t="shared" si="2"/>
        <v>3846.3300000000004</v>
      </c>
      <c r="G58" s="11">
        <f t="shared" si="2"/>
        <v>0</v>
      </c>
      <c r="H58" s="11">
        <f t="shared" si="2"/>
        <v>2334.5899999999997</v>
      </c>
      <c r="I58" s="11">
        <f t="shared" si="2"/>
        <v>47519.91</v>
      </c>
      <c r="J58" s="11">
        <f t="shared" si="2"/>
        <v>3608.74</v>
      </c>
      <c r="K58" s="11">
        <f t="shared" si="2"/>
        <v>31000.91</v>
      </c>
      <c r="L58" s="11">
        <f t="shared" si="2"/>
        <v>3074.8599999999997</v>
      </c>
      <c r="M58" s="11">
        <f t="shared" si="2"/>
        <v>0</v>
      </c>
      <c r="N58" s="11">
        <f t="shared" si="2"/>
        <v>2371.1600000000003</v>
      </c>
      <c r="O58" s="11">
        <f>SUM(O5:O57)</f>
        <v>136333.02</v>
      </c>
      <c r="P58" s="11">
        <f aca="true" t="shared" si="3" ref="P58:AB58">SUM(P5:P57)</f>
        <v>821.3999999999999</v>
      </c>
      <c r="Q58" s="11">
        <f t="shared" si="3"/>
        <v>21477.79</v>
      </c>
      <c r="R58" s="11">
        <f t="shared" si="3"/>
        <v>709.9599999999999</v>
      </c>
      <c r="S58" s="11">
        <f t="shared" si="3"/>
        <v>0</v>
      </c>
      <c r="T58" s="11">
        <f t="shared" si="3"/>
        <v>5842.43</v>
      </c>
      <c r="U58" s="11">
        <f t="shared" si="3"/>
        <v>2336.74</v>
      </c>
      <c r="V58" s="11">
        <f aca="true" t="shared" si="4" ref="V58:AA58">SUM(V5:V57)</f>
        <v>8097.5199999999995</v>
      </c>
      <c r="W58" s="11">
        <f t="shared" si="4"/>
        <v>17451.65</v>
      </c>
      <c r="X58" s="11">
        <f t="shared" si="4"/>
        <v>1156.5200000000002</v>
      </c>
      <c r="Y58" s="11">
        <f t="shared" si="4"/>
        <v>40800</v>
      </c>
      <c r="Z58" s="11">
        <f t="shared" si="4"/>
        <v>2328.3999999999996</v>
      </c>
      <c r="AA58" s="11">
        <f t="shared" si="4"/>
        <v>109853.70000000001</v>
      </c>
      <c r="AB58" s="11">
        <f t="shared" si="3"/>
        <v>430732.3600000001</v>
      </c>
      <c r="AC58" s="11"/>
      <c r="AD58" s="11"/>
      <c r="AE58" s="11"/>
      <c r="AF58" s="11"/>
      <c r="AG58" s="11"/>
      <c r="AH58" s="11"/>
      <c r="AI58" s="11"/>
    </row>
  </sheetData>
  <sheetProtection/>
  <mergeCells count="3">
    <mergeCell ref="A1:AB1"/>
    <mergeCell ref="AB2:AB3"/>
    <mergeCell ref="C2:C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="80" zoomScaleNormal="80" zoomScalePageLayoutView="0" workbookViewId="0" topLeftCell="J22">
      <selection activeCell="S54" sqref="S54"/>
    </sheetView>
  </sheetViews>
  <sheetFormatPr defaultColWidth="9.00390625" defaultRowHeight="12.75"/>
  <cols>
    <col min="1" max="1" width="4.625" style="3" customWidth="1"/>
    <col min="2" max="2" width="21.75390625" style="0" customWidth="1"/>
    <col min="3" max="3" width="10.875" style="1" customWidth="1"/>
    <col min="4" max="4" width="9.125" style="17" customWidth="1"/>
    <col min="5" max="5" width="10.25390625" style="17" customWidth="1"/>
    <col min="6" max="7" width="9.25390625" style="17" customWidth="1"/>
    <col min="8" max="8" width="9.00390625" style="17" customWidth="1"/>
    <col min="9" max="9" width="9.625" style="17" customWidth="1"/>
    <col min="10" max="10" width="9.875" style="17" customWidth="1"/>
    <col min="11" max="11" width="9.625" style="17" customWidth="1"/>
    <col min="12" max="12" width="9.75390625" style="17" customWidth="1"/>
    <col min="13" max="13" width="9.25390625" style="17" customWidth="1"/>
    <col min="14" max="14" width="10.125" style="17" customWidth="1"/>
    <col min="15" max="15" width="9.75390625" style="17" customWidth="1"/>
    <col min="16" max="16" width="10.25390625" style="17" customWidth="1"/>
    <col min="17" max="17" width="9.75390625" style="17" customWidth="1"/>
    <col min="18" max="19" width="10.25390625" style="17" customWidth="1"/>
    <col min="20" max="20" width="11.25390625" style="17" customWidth="1"/>
    <col min="21" max="21" width="10.25390625" style="17" customWidth="1"/>
    <col min="22" max="22" width="11.25390625" style="17" customWidth="1"/>
    <col min="23" max="23" width="10.25390625" style="17" customWidth="1"/>
    <col min="24" max="24" width="11.25390625" style="17" customWidth="1"/>
    <col min="25" max="25" width="10.25390625" style="17" customWidth="1"/>
    <col min="26" max="26" width="8.375" style="17" customWidth="1"/>
    <col min="27" max="27" width="10.25390625" style="17" customWidth="1"/>
    <col min="28" max="28" width="17.125" style="1" customWidth="1"/>
    <col min="29" max="34" width="11.875" style="1" customWidth="1"/>
    <col min="35" max="35" width="12.875" style="1" customWidth="1"/>
  </cols>
  <sheetData>
    <row r="1" spans="1:35" ht="18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10"/>
      <c r="AD1" s="10"/>
      <c r="AE1" s="10"/>
      <c r="AF1" s="10"/>
      <c r="AG1" s="10"/>
      <c r="AH1" s="10"/>
      <c r="AI1" s="10"/>
    </row>
    <row r="2" spans="1:35" ht="12.75">
      <c r="A2" s="8" t="s">
        <v>57</v>
      </c>
      <c r="B2" s="5" t="s">
        <v>0</v>
      </c>
      <c r="C2" s="61" t="s">
        <v>94</v>
      </c>
      <c r="D2" s="14" t="s">
        <v>60</v>
      </c>
      <c r="E2" s="14" t="s">
        <v>62</v>
      </c>
      <c r="F2" s="14" t="s">
        <v>60</v>
      </c>
      <c r="G2" s="14" t="s">
        <v>62</v>
      </c>
      <c r="H2" s="14" t="s">
        <v>60</v>
      </c>
      <c r="I2" s="14" t="s">
        <v>62</v>
      </c>
      <c r="J2" s="14" t="s">
        <v>60</v>
      </c>
      <c r="K2" s="14" t="s">
        <v>62</v>
      </c>
      <c r="L2" s="14" t="s">
        <v>60</v>
      </c>
      <c r="M2" s="14" t="s">
        <v>62</v>
      </c>
      <c r="N2" s="14" t="s">
        <v>60</v>
      </c>
      <c r="O2" s="14" t="s">
        <v>62</v>
      </c>
      <c r="P2" s="14" t="s">
        <v>60</v>
      </c>
      <c r="Q2" s="14" t="s">
        <v>62</v>
      </c>
      <c r="R2" s="48" t="s">
        <v>60</v>
      </c>
      <c r="S2" s="14" t="s">
        <v>62</v>
      </c>
      <c r="T2" s="14" t="s">
        <v>60</v>
      </c>
      <c r="U2" s="14" t="s">
        <v>62</v>
      </c>
      <c r="V2" s="14" t="s">
        <v>60</v>
      </c>
      <c r="W2" s="14" t="s">
        <v>62</v>
      </c>
      <c r="X2" s="48" t="s">
        <v>60</v>
      </c>
      <c r="Y2" s="14" t="s">
        <v>62</v>
      </c>
      <c r="Z2" s="48" t="s">
        <v>60</v>
      </c>
      <c r="AA2" s="14" t="s">
        <v>62</v>
      </c>
      <c r="AB2" s="59" t="s">
        <v>87</v>
      </c>
      <c r="AC2"/>
      <c r="AD2"/>
      <c r="AE2"/>
      <c r="AF2"/>
      <c r="AG2"/>
      <c r="AH2"/>
      <c r="AI2"/>
    </row>
    <row r="3" spans="1:35" ht="12.75">
      <c r="A3" s="9" t="s">
        <v>58</v>
      </c>
      <c r="B3" s="6"/>
      <c r="C3" s="62"/>
      <c r="D3" s="14" t="s">
        <v>61</v>
      </c>
      <c r="E3" s="14" t="s">
        <v>65</v>
      </c>
      <c r="F3" s="4" t="s">
        <v>66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73</v>
      </c>
      <c r="N3" s="4" t="s">
        <v>74</v>
      </c>
      <c r="O3" s="4" t="s">
        <v>75</v>
      </c>
      <c r="P3" s="4" t="s">
        <v>76</v>
      </c>
      <c r="Q3" s="4" t="s">
        <v>77</v>
      </c>
      <c r="R3" s="48" t="s">
        <v>78</v>
      </c>
      <c r="S3" s="4" t="s">
        <v>79</v>
      </c>
      <c r="T3" s="4" t="s">
        <v>80</v>
      </c>
      <c r="U3" s="4" t="s">
        <v>81</v>
      </c>
      <c r="V3" s="4" t="s">
        <v>82</v>
      </c>
      <c r="W3" s="4" t="s">
        <v>83</v>
      </c>
      <c r="X3" s="48" t="s">
        <v>84</v>
      </c>
      <c r="Y3" s="4" t="s">
        <v>85</v>
      </c>
      <c r="Z3" s="48" t="s">
        <v>89</v>
      </c>
      <c r="AA3" s="4" t="s">
        <v>86</v>
      </c>
      <c r="AB3" s="60"/>
      <c r="AC3"/>
      <c r="AD3"/>
      <c r="AE3"/>
      <c r="AF3"/>
      <c r="AG3"/>
      <c r="AH3"/>
      <c r="AI3"/>
    </row>
    <row r="4" spans="1:35" ht="12.75">
      <c r="A4" s="7"/>
      <c r="B4" s="6"/>
      <c r="C4" s="6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8"/>
      <c r="AC4"/>
      <c r="AD4"/>
      <c r="AE4"/>
      <c r="AF4"/>
      <c r="AG4"/>
      <c r="AH4"/>
      <c r="AI4"/>
    </row>
    <row r="5" spans="1:35" ht="12.75">
      <c r="A5" s="7">
        <v>1</v>
      </c>
      <c r="B5" s="21" t="s">
        <v>1</v>
      </c>
      <c r="C5" s="2">
        <f>'2015'!AB5</f>
        <v>-2.1600499167107046E-12</v>
      </c>
      <c r="D5" s="16">
        <v>576.19</v>
      </c>
      <c r="E5" s="16"/>
      <c r="F5" s="16">
        <v>428.32</v>
      </c>
      <c r="G5" s="16"/>
      <c r="H5" s="16">
        <v>153.71</v>
      </c>
      <c r="I5" s="16"/>
      <c r="J5" s="16">
        <v>0</v>
      </c>
      <c r="K5" s="2"/>
      <c r="L5" s="19">
        <v>0</v>
      </c>
      <c r="M5" s="19"/>
      <c r="N5" s="19">
        <v>0</v>
      </c>
      <c r="O5" s="19"/>
      <c r="P5" s="19">
        <v>0</v>
      </c>
      <c r="Q5" s="19"/>
      <c r="R5" s="19">
        <v>0</v>
      </c>
      <c r="S5" s="19"/>
      <c r="T5" s="19">
        <v>0</v>
      </c>
      <c r="U5" s="19"/>
      <c r="V5" s="19">
        <v>550.86</v>
      </c>
      <c r="W5" s="19"/>
      <c r="X5" s="19">
        <v>405.01</v>
      </c>
      <c r="Y5" s="19"/>
      <c r="Z5" s="19"/>
      <c r="AA5" s="19"/>
      <c r="AB5" s="20">
        <f aca="true" t="shared" si="0" ref="AB5:AB36">C5+D5-E5+F5-G5+H5-I5+J5-K5+L5-M5+N5-O5+P5-Q5+R5-S5+T5-U5+V5-W5+X5-Y5+Z5-AA5</f>
        <v>2114.0899999999983</v>
      </c>
      <c r="AC5"/>
      <c r="AD5"/>
      <c r="AE5"/>
      <c r="AF5"/>
      <c r="AG5"/>
      <c r="AH5"/>
      <c r="AI5"/>
    </row>
    <row r="6" spans="1:35" ht="12.75">
      <c r="A6" s="4">
        <v>2</v>
      </c>
      <c r="B6" s="21" t="s">
        <v>36</v>
      </c>
      <c r="C6" s="2">
        <f>'2015'!AB6</f>
        <v>7514.05</v>
      </c>
      <c r="D6" s="16">
        <v>0</v>
      </c>
      <c r="E6" s="16"/>
      <c r="F6" s="16">
        <v>0</v>
      </c>
      <c r="G6" s="16"/>
      <c r="H6" s="16">
        <v>0</v>
      </c>
      <c r="I6" s="16"/>
      <c r="J6" s="16">
        <v>0</v>
      </c>
      <c r="K6" s="16"/>
      <c r="L6" s="16">
        <v>0</v>
      </c>
      <c r="M6" s="19"/>
      <c r="N6" s="19">
        <v>0</v>
      </c>
      <c r="O6" s="19"/>
      <c r="P6" s="19">
        <v>0</v>
      </c>
      <c r="Q6" s="19"/>
      <c r="R6" s="19">
        <v>0</v>
      </c>
      <c r="S6" s="19"/>
      <c r="T6" s="19">
        <v>0</v>
      </c>
      <c r="U6" s="19"/>
      <c r="V6" s="19">
        <v>0</v>
      </c>
      <c r="W6" s="19"/>
      <c r="X6" s="19">
        <v>0</v>
      </c>
      <c r="Y6" s="19"/>
      <c r="Z6" s="19"/>
      <c r="AA6" s="19"/>
      <c r="AB6" s="20">
        <f t="shared" si="0"/>
        <v>7514.05</v>
      </c>
      <c r="AC6"/>
      <c r="AD6"/>
      <c r="AE6"/>
      <c r="AF6"/>
      <c r="AG6"/>
      <c r="AH6"/>
      <c r="AI6"/>
    </row>
    <row r="7" spans="1:35" ht="12.75">
      <c r="A7" s="4">
        <v>3</v>
      </c>
      <c r="B7" s="21" t="s">
        <v>37</v>
      </c>
      <c r="C7" s="2">
        <f>'2015'!AB7</f>
        <v>3160.64</v>
      </c>
      <c r="D7" s="16">
        <v>378.37</v>
      </c>
      <c r="E7" s="16"/>
      <c r="F7" s="16">
        <v>299.25</v>
      </c>
      <c r="G7" s="16"/>
      <c r="H7" s="16">
        <v>288.56</v>
      </c>
      <c r="I7" s="16"/>
      <c r="J7" s="16">
        <v>17.42</v>
      </c>
      <c r="K7" s="16"/>
      <c r="L7" s="16">
        <v>0</v>
      </c>
      <c r="M7" s="19"/>
      <c r="N7" s="19">
        <v>0</v>
      </c>
      <c r="O7" s="19"/>
      <c r="P7" s="19">
        <v>0</v>
      </c>
      <c r="Q7" s="19"/>
      <c r="R7" s="19">
        <v>0</v>
      </c>
      <c r="S7" s="19"/>
      <c r="T7" s="19">
        <v>0</v>
      </c>
      <c r="U7" s="19"/>
      <c r="V7" s="19">
        <v>0</v>
      </c>
      <c r="W7" s="19"/>
      <c r="X7" s="19">
        <v>0</v>
      </c>
      <c r="Y7" s="19"/>
      <c r="Z7" s="19"/>
      <c r="AA7" s="19"/>
      <c r="AB7" s="20">
        <f t="shared" si="0"/>
        <v>4144.24</v>
      </c>
      <c r="AC7"/>
      <c r="AD7"/>
      <c r="AE7"/>
      <c r="AF7"/>
      <c r="AG7"/>
      <c r="AH7"/>
      <c r="AI7"/>
    </row>
    <row r="8" spans="1:35" ht="12.75">
      <c r="A8" s="4">
        <v>4</v>
      </c>
      <c r="B8" s="21" t="s">
        <v>38</v>
      </c>
      <c r="C8" s="2">
        <f>'2015'!AB8</f>
        <v>2368.710000000001</v>
      </c>
      <c r="D8" s="16">
        <v>0</v>
      </c>
      <c r="E8" s="16"/>
      <c r="F8" s="16">
        <v>0</v>
      </c>
      <c r="G8" s="16"/>
      <c r="H8" s="16">
        <v>0</v>
      </c>
      <c r="I8" s="16"/>
      <c r="J8" s="16">
        <v>0</v>
      </c>
      <c r="K8" s="16"/>
      <c r="L8" s="16">
        <v>0</v>
      </c>
      <c r="M8" s="19"/>
      <c r="N8" s="19">
        <v>0</v>
      </c>
      <c r="O8" s="19"/>
      <c r="P8" s="19">
        <v>0</v>
      </c>
      <c r="Q8" s="19"/>
      <c r="R8" s="19">
        <v>0</v>
      </c>
      <c r="S8" s="19">
        <v>2368.71</v>
      </c>
      <c r="T8" s="19">
        <v>0</v>
      </c>
      <c r="U8" s="19"/>
      <c r="V8" s="19">
        <v>0</v>
      </c>
      <c r="W8" s="19"/>
      <c r="X8" s="19">
        <v>0</v>
      </c>
      <c r="Y8" s="19"/>
      <c r="Z8" s="19"/>
      <c r="AA8" s="19"/>
      <c r="AB8" s="20">
        <f t="shared" si="0"/>
        <v>9.094947017729282E-13</v>
      </c>
      <c r="AC8"/>
      <c r="AD8"/>
      <c r="AE8"/>
      <c r="AF8"/>
      <c r="AG8"/>
      <c r="AH8"/>
      <c r="AI8"/>
    </row>
    <row r="9" spans="1:35" ht="12.75">
      <c r="A9" s="4">
        <v>5</v>
      </c>
      <c r="B9" s="21" t="s">
        <v>39</v>
      </c>
      <c r="C9" s="2">
        <f>'2015'!AB9</f>
        <v>2466.2599999999984</v>
      </c>
      <c r="D9" s="16">
        <v>323.53</v>
      </c>
      <c r="E9" s="16"/>
      <c r="F9" s="16">
        <v>0</v>
      </c>
      <c r="G9" s="16"/>
      <c r="H9" s="16">
        <v>0</v>
      </c>
      <c r="I9" s="16"/>
      <c r="J9" s="16">
        <v>0</v>
      </c>
      <c r="K9" s="16"/>
      <c r="L9" s="16">
        <v>0</v>
      </c>
      <c r="M9" s="19"/>
      <c r="N9" s="19">
        <v>0</v>
      </c>
      <c r="O9" s="19"/>
      <c r="P9" s="19">
        <v>0</v>
      </c>
      <c r="Q9" s="19"/>
      <c r="R9" s="19">
        <v>0</v>
      </c>
      <c r="S9" s="19">
        <v>2789.79</v>
      </c>
      <c r="T9" s="19">
        <v>0</v>
      </c>
      <c r="U9" s="19"/>
      <c r="V9" s="19">
        <v>0</v>
      </c>
      <c r="W9" s="19"/>
      <c r="X9" s="19">
        <v>0</v>
      </c>
      <c r="Y9" s="19"/>
      <c r="Z9" s="19"/>
      <c r="AA9" s="19"/>
      <c r="AB9" s="20">
        <f t="shared" si="0"/>
        <v>-1.8189894035458565E-12</v>
      </c>
      <c r="AC9"/>
      <c r="AD9"/>
      <c r="AE9"/>
      <c r="AF9"/>
      <c r="AG9"/>
      <c r="AH9"/>
      <c r="AI9"/>
    </row>
    <row r="10" spans="1:35" ht="12.75">
      <c r="A10" s="4">
        <v>6</v>
      </c>
      <c r="B10" s="21" t="s">
        <v>40</v>
      </c>
      <c r="C10" s="2">
        <f>'2015'!AB10</f>
        <v>0</v>
      </c>
      <c r="D10" s="16">
        <v>0</v>
      </c>
      <c r="E10" s="16"/>
      <c r="F10" s="16">
        <v>0</v>
      </c>
      <c r="G10" s="16"/>
      <c r="H10" s="16">
        <v>0</v>
      </c>
      <c r="I10" s="16"/>
      <c r="J10" s="16">
        <v>127.78</v>
      </c>
      <c r="K10" s="16"/>
      <c r="L10" s="16">
        <v>0</v>
      </c>
      <c r="M10" s="19"/>
      <c r="N10" s="19">
        <v>14.63</v>
      </c>
      <c r="O10" s="19"/>
      <c r="P10" s="19">
        <v>0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/>
      <c r="AA10" s="19"/>
      <c r="AB10" s="20">
        <f t="shared" si="0"/>
        <v>142.41</v>
      </c>
      <c r="AC10"/>
      <c r="AD10"/>
      <c r="AE10"/>
      <c r="AF10"/>
      <c r="AG10"/>
      <c r="AH10"/>
      <c r="AI10"/>
    </row>
    <row r="11" spans="1:35" ht="12.75">
      <c r="A11" s="4">
        <v>7</v>
      </c>
      <c r="B11" s="21" t="s">
        <v>31</v>
      </c>
      <c r="C11" s="2">
        <f>'2015'!AB11</f>
        <v>10885.24</v>
      </c>
      <c r="D11" s="16">
        <v>0</v>
      </c>
      <c r="E11" s="16"/>
      <c r="F11" s="16">
        <v>0</v>
      </c>
      <c r="G11" s="16"/>
      <c r="H11" s="16">
        <v>0</v>
      </c>
      <c r="I11" s="16"/>
      <c r="J11" s="16">
        <v>0</v>
      </c>
      <c r="K11" s="16"/>
      <c r="L11" s="16">
        <v>0</v>
      </c>
      <c r="M11" s="19"/>
      <c r="N11" s="19">
        <v>0</v>
      </c>
      <c r="O11" s="19"/>
      <c r="P11" s="19">
        <v>0</v>
      </c>
      <c r="Q11" s="19"/>
      <c r="R11" s="19">
        <v>0</v>
      </c>
      <c r="S11" s="19"/>
      <c r="T11" s="19">
        <v>0</v>
      </c>
      <c r="U11" s="19"/>
      <c r="V11" s="19">
        <v>0</v>
      </c>
      <c r="W11" s="19"/>
      <c r="X11" s="19">
        <v>0</v>
      </c>
      <c r="Y11" s="19"/>
      <c r="Z11" s="19"/>
      <c r="AA11" s="19"/>
      <c r="AB11" s="20">
        <f t="shared" si="0"/>
        <v>10885.24</v>
      </c>
      <c r="AC11"/>
      <c r="AD11"/>
      <c r="AE11"/>
      <c r="AF11"/>
      <c r="AG11"/>
      <c r="AH11"/>
      <c r="AI11"/>
    </row>
    <row r="12" spans="1:35" ht="12.75">
      <c r="A12" s="4">
        <v>8</v>
      </c>
      <c r="B12" s="21" t="s">
        <v>41</v>
      </c>
      <c r="C12" s="2">
        <f>'2015'!AB12</f>
        <v>7255.250000000001</v>
      </c>
      <c r="D12" s="16">
        <v>0</v>
      </c>
      <c r="E12" s="16"/>
      <c r="F12" s="16">
        <v>0</v>
      </c>
      <c r="G12" s="16"/>
      <c r="H12" s="16">
        <v>0</v>
      </c>
      <c r="I12" s="16"/>
      <c r="J12" s="16">
        <v>0</v>
      </c>
      <c r="K12" s="16"/>
      <c r="L12" s="16">
        <v>0</v>
      </c>
      <c r="M12" s="19"/>
      <c r="N12" s="19">
        <v>0</v>
      </c>
      <c r="O12" s="19"/>
      <c r="P12" s="19">
        <v>0</v>
      </c>
      <c r="Q12" s="19"/>
      <c r="R12" s="19">
        <v>0</v>
      </c>
      <c r="S12" s="19"/>
      <c r="T12" s="19">
        <v>0</v>
      </c>
      <c r="U12" s="19"/>
      <c r="V12" s="19">
        <v>0</v>
      </c>
      <c r="W12" s="19"/>
      <c r="X12" s="19">
        <v>0</v>
      </c>
      <c r="Y12" s="19"/>
      <c r="Z12" s="19"/>
      <c r="AA12" s="19"/>
      <c r="AB12" s="20">
        <f t="shared" si="0"/>
        <v>7255.250000000001</v>
      </c>
      <c r="AC12"/>
      <c r="AD12"/>
      <c r="AE12"/>
      <c r="AF12"/>
      <c r="AG12"/>
      <c r="AH12"/>
      <c r="AI12"/>
    </row>
    <row r="13" spans="1:35" ht="12.75">
      <c r="A13" s="4">
        <v>9</v>
      </c>
      <c r="B13" s="21" t="s">
        <v>32</v>
      </c>
      <c r="C13" s="2">
        <f>'2015'!AB13</f>
        <v>2310.230000000002</v>
      </c>
      <c r="D13" s="16">
        <v>0</v>
      </c>
      <c r="E13" s="16"/>
      <c r="F13" s="16">
        <v>21.6</v>
      </c>
      <c r="G13" s="16"/>
      <c r="H13" s="16">
        <v>38.48</v>
      </c>
      <c r="I13" s="16"/>
      <c r="J13" s="16">
        <v>14.13</v>
      </c>
      <c r="K13" s="16"/>
      <c r="L13" s="16">
        <v>0</v>
      </c>
      <c r="M13" s="19"/>
      <c r="N13" s="19">
        <v>0</v>
      </c>
      <c r="O13" s="19"/>
      <c r="P13" s="19">
        <v>0</v>
      </c>
      <c r="Q13" s="19"/>
      <c r="R13" s="19">
        <v>0</v>
      </c>
      <c r="S13" s="19">
        <v>2384.44</v>
      </c>
      <c r="T13" s="19">
        <v>0</v>
      </c>
      <c r="U13" s="19"/>
      <c r="V13" s="19">
        <v>0.33</v>
      </c>
      <c r="W13" s="19"/>
      <c r="X13" s="19">
        <v>0</v>
      </c>
      <c r="Y13" s="19"/>
      <c r="Z13" s="19"/>
      <c r="AA13" s="19"/>
      <c r="AB13" s="20">
        <f t="shared" si="0"/>
        <v>0.330000000001819</v>
      </c>
      <c r="AC13"/>
      <c r="AD13"/>
      <c r="AE13"/>
      <c r="AF13"/>
      <c r="AG13"/>
      <c r="AH13"/>
      <c r="AI13"/>
    </row>
    <row r="14" spans="1:35" ht="12.75">
      <c r="A14" s="4">
        <v>10</v>
      </c>
      <c r="B14" s="21" t="s">
        <v>59</v>
      </c>
      <c r="C14" s="2">
        <f>'2015'!AB14</f>
        <v>1119.2999999999997</v>
      </c>
      <c r="D14" s="16">
        <v>0</v>
      </c>
      <c r="E14" s="16"/>
      <c r="F14" s="16">
        <v>0</v>
      </c>
      <c r="G14" s="16"/>
      <c r="H14" s="16">
        <v>0</v>
      </c>
      <c r="I14" s="16"/>
      <c r="J14" s="16">
        <v>0</v>
      </c>
      <c r="K14" s="16"/>
      <c r="L14" s="16">
        <v>0</v>
      </c>
      <c r="M14" s="19"/>
      <c r="N14" s="19">
        <v>0</v>
      </c>
      <c r="O14" s="19"/>
      <c r="P14" s="19">
        <v>0</v>
      </c>
      <c r="Q14" s="19"/>
      <c r="R14" s="19">
        <v>0</v>
      </c>
      <c r="S14" s="19"/>
      <c r="T14" s="19">
        <v>0</v>
      </c>
      <c r="U14" s="19"/>
      <c r="V14" s="19">
        <v>0</v>
      </c>
      <c r="W14" s="19"/>
      <c r="X14" s="19">
        <v>0</v>
      </c>
      <c r="Y14" s="19"/>
      <c r="Z14" s="19"/>
      <c r="AA14" s="19"/>
      <c r="AB14" s="20">
        <f t="shared" si="0"/>
        <v>1119.2999999999997</v>
      </c>
      <c r="AC14"/>
      <c r="AD14"/>
      <c r="AE14"/>
      <c r="AF14"/>
      <c r="AG14"/>
      <c r="AH14"/>
      <c r="AI14"/>
    </row>
    <row r="15" spans="1:35" ht="12.75">
      <c r="A15" s="4">
        <v>10</v>
      </c>
      <c r="B15" s="21" t="s">
        <v>33</v>
      </c>
      <c r="C15" s="2">
        <f>'2015'!AB15</f>
        <v>2318.4</v>
      </c>
      <c r="D15" s="16">
        <v>0</v>
      </c>
      <c r="E15" s="16"/>
      <c r="F15" s="16">
        <v>0</v>
      </c>
      <c r="G15" s="16"/>
      <c r="H15" s="16">
        <v>0</v>
      </c>
      <c r="I15" s="16"/>
      <c r="J15" s="16">
        <v>0</v>
      </c>
      <c r="K15" s="16"/>
      <c r="L15" s="16">
        <v>0</v>
      </c>
      <c r="M15" s="19"/>
      <c r="N15" s="19">
        <v>0</v>
      </c>
      <c r="O15" s="19"/>
      <c r="P15" s="19">
        <v>0</v>
      </c>
      <c r="Q15" s="19"/>
      <c r="R15" s="19">
        <v>0</v>
      </c>
      <c r="S15" s="19"/>
      <c r="T15" s="19">
        <v>0</v>
      </c>
      <c r="U15" s="19"/>
      <c r="V15" s="19">
        <v>0</v>
      </c>
      <c r="W15" s="19"/>
      <c r="X15" s="19">
        <v>0</v>
      </c>
      <c r="Y15" s="19"/>
      <c r="Z15" s="19"/>
      <c r="AA15" s="19"/>
      <c r="AB15" s="20">
        <f t="shared" si="0"/>
        <v>2318.4</v>
      </c>
      <c r="AC15"/>
      <c r="AD15"/>
      <c r="AE15"/>
      <c r="AF15"/>
      <c r="AG15"/>
      <c r="AH15"/>
      <c r="AI15"/>
    </row>
    <row r="16" spans="1:35" ht="12.75">
      <c r="A16" s="4">
        <v>11</v>
      </c>
      <c r="B16" s="21" t="s">
        <v>34</v>
      </c>
      <c r="C16" s="2">
        <f>'2015'!AB16</f>
        <v>26312.400000000005</v>
      </c>
      <c r="D16" s="16">
        <v>0</v>
      </c>
      <c r="E16" s="16"/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  <c r="M16" s="19"/>
      <c r="N16" s="19">
        <v>0</v>
      </c>
      <c r="O16" s="19"/>
      <c r="P16" s="19">
        <v>0</v>
      </c>
      <c r="Q16" s="19"/>
      <c r="R16" s="19">
        <v>0</v>
      </c>
      <c r="S16" s="19">
        <v>26312.4</v>
      </c>
      <c r="T16" s="19">
        <v>0</v>
      </c>
      <c r="U16" s="19"/>
      <c r="V16" s="19">
        <v>0</v>
      </c>
      <c r="W16" s="19"/>
      <c r="X16" s="19">
        <v>0</v>
      </c>
      <c r="Y16" s="19"/>
      <c r="Z16" s="19"/>
      <c r="AA16" s="19"/>
      <c r="AB16" s="20">
        <f t="shared" si="0"/>
        <v>3.637978807091713E-12</v>
      </c>
      <c r="AC16"/>
      <c r="AD16"/>
      <c r="AE16"/>
      <c r="AF16"/>
      <c r="AG16"/>
      <c r="AH16"/>
      <c r="AI16"/>
    </row>
    <row r="17" spans="1:35" ht="12.75">
      <c r="A17" s="4">
        <v>12</v>
      </c>
      <c r="B17" s="21" t="s">
        <v>35</v>
      </c>
      <c r="C17" s="2">
        <f>'2015'!AB17</f>
        <v>24417.800000000003</v>
      </c>
      <c r="D17" s="16">
        <v>0</v>
      </c>
      <c r="E17" s="16"/>
      <c r="F17" s="16">
        <v>0</v>
      </c>
      <c r="G17" s="16"/>
      <c r="H17" s="16">
        <v>0</v>
      </c>
      <c r="I17" s="16"/>
      <c r="J17" s="16">
        <v>0</v>
      </c>
      <c r="K17" s="16"/>
      <c r="L17" s="16">
        <v>0</v>
      </c>
      <c r="M17" s="19"/>
      <c r="N17" s="19">
        <v>0</v>
      </c>
      <c r="O17" s="19"/>
      <c r="P17" s="19">
        <v>0</v>
      </c>
      <c r="Q17" s="19"/>
      <c r="R17" s="19">
        <v>0</v>
      </c>
      <c r="S17" s="19">
        <v>24417.8</v>
      </c>
      <c r="T17" s="19">
        <v>0</v>
      </c>
      <c r="U17" s="19"/>
      <c r="V17" s="19">
        <v>0</v>
      </c>
      <c r="W17" s="19"/>
      <c r="X17" s="19">
        <v>0</v>
      </c>
      <c r="Y17" s="19"/>
      <c r="Z17" s="19"/>
      <c r="AA17" s="19"/>
      <c r="AB17" s="20">
        <f t="shared" si="0"/>
        <v>3.637978807091713E-12</v>
      </c>
      <c r="AC17"/>
      <c r="AD17"/>
      <c r="AE17"/>
      <c r="AF17"/>
      <c r="AG17"/>
      <c r="AH17"/>
      <c r="AI17"/>
    </row>
    <row r="18" spans="1:35" ht="12.75">
      <c r="A18" s="4">
        <v>13</v>
      </c>
      <c r="B18" s="21" t="s">
        <v>2</v>
      </c>
      <c r="C18" s="2">
        <f>'2015'!AB18</f>
        <v>9546.56</v>
      </c>
      <c r="D18" s="16">
        <v>0</v>
      </c>
      <c r="E18" s="16"/>
      <c r="F18" s="16">
        <v>22.34</v>
      </c>
      <c r="G18" s="16"/>
      <c r="H18" s="16">
        <v>0</v>
      </c>
      <c r="I18" s="16"/>
      <c r="J18" s="16">
        <v>0</v>
      </c>
      <c r="K18" s="16"/>
      <c r="L18" s="16">
        <v>0</v>
      </c>
      <c r="M18" s="19"/>
      <c r="N18" s="19">
        <v>0</v>
      </c>
      <c r="O18" s="19"/>
      <c r="P18" s="19">
        <v>0</v>
      </c>
      <c r="Q18" s="19"/>
      <c r="R18" s="19">
        <v>0</v>
      </c>
      <c r="S18" s="19">
        <v>9568.9</v>
      </c>
      <c r="T18" s="19">
        <v>0</v>
      </c>
      <c r="U18" s="19"/>
      <c r="V18" s="19">
        <v>0</v>
      </c>
      <c r="W18" s="19"/>
      <c r="X18" s="19">
        <v>0</v>
      </c>
      <c r="Y18" s="19"/>
      <c r="Z18" s="19"/>
      <c r="AA18" s="19"/>
      <c r="AB18" s="20">
        <f t="shared" si="0"/>
        <v>0</v>
      </c>
      <c r="AC18"/>
      <c r="AD18"/>
      <c r="AE18"/>
      <c r="AF18"/>
      <c r="AG18"/>
      <c r="AH18"/>
      <c r="AI18"/>
    </row>
    <row r="19" spans="1:35" ht="12.75">
      <c r="A19" s="4">
        <v>14</v>
      </c>
      <c r="B19" s="21" t="s">
        <v>3</v>
      </c>
      <c r="C19" s="2">
        <f>'2015'!AB19</f>
        <v>12632.42</v>
      </c>
      <c r="D19" s="16">
        <v>0</v>
      </c>
      <c r="E19" s="16"/>
      <c r="F19" s="16">
        <v>0</v>
      </c>
      <c r="G19" s="16"/>
      <c r="H19" s="16">
        <v>0</v>
      </c>
      <c r="I19" s="16"/>
      <c r="J19" s="16">
        <v>0</v>
      </c>
      <c r="K19" s="16"/>
      <c r="L19" s="16">
        <v>0</v>
      </c>
      <c r="M19" s="19"/>
      <c r="N19" s="19">
        <v>0</v>
      </c>
      <c r="O19" s="19"/>
      <c r="P19" s="19">
        <v>0</v>
      </c>
      <c r="Q19" s="19"/>
      <c r="R19" s="19">
        <v>0</v>
      </c>
      <c r="S19" s="19"/>
      <c r="T19" s="19">
        <v>0</v>
      </c>
      <c r="U19" s="19"/>
      <c r="V19" s="19">
        <v>0</v>
      </c>
      <c r="W19" s="19"/>
      <c r="X19" s="19">
        <v>0</v>
      </c>
      <c r="Y19" s="19"/>
      <c r="Z19" s="19"/>
      <c r="AA19" s="19"/>
      <c r="AB19" s="20">
        <f t="shared" si="0"/>
        <v>12632.42</v>
      </c>
      <c r="AC19"/>
      <c r="AD19"/>
      <c r="AE19"/>
      <c r="AF19"/>
      <c r="AG19"/>
      <c r="AH19"/>
      <c r="AI19"/>
    </row>
    <row r="20" spans="1:35" ht="12.75">
      <c r="A20" s="4">
        <v>15</v>
      </c>
      <c r="B20" s="21" t="s">
        <v>4</v>
      </c>
      <c r="C20" s="2">
        <f>'2015'!AB20</f>
        <v>-3.637978807091713E-12</v>
      </c>
      <c r="D20" s="16">
        <v>0</v>
      </c>
      <c r="E20" s="16"/>
      <c r="F20" s="16">
        <v>0</v>
      </c>
      <c r="G20" s="16"/>
      <c r="H20" s="16">
        <v>0</v>
      </c>
      <c r="I20" s="16"/>
      <c r="J20" s="16">
        <v>0</v>
      </c>
      <c r="K20" s="16"/>
      <c r="L20" s="16">
        <v>0</v>
      </c>
      <c r="M20" s="19"/>
      <c r="N20" s="19">
        <v>0</v>
      </c>
      <c r="P20" s="19">
        <v>0</v>
      </c>
      <c r="Q20" s="19"/>
      <c r="R20" s="19">
        <v>0</v>
      </c>
      <c r="S20" s="19"/>
      <c r="T20" s="19">
        <v>0</v>
      </c>
      <c r="U20" s="19"/>
      <c r="V20" s="19">
        <v>0</v>
      </c>
      <c r="W20" s="19"/>
      <c r="X20" s="19">
        <v>0</v>
      </c>
      <c r="Y20" s="19"/>
      <c r="Z20" s="19"/>
      <c r="AA20" s="19"/>
      <c r="AB20" s="20">
        <f t="shared" si="0"/>
        <v>-3.637978807091713E-12</v>
      </c>
      <c r="AC20"/>
      <c r="AD20"/>
      <c r="AE20"/>
      <c r="AF20"/>
      <c r="AG20"/>
      <c r="AH20"/>
      <c r="AI20"/>
    </row>
    <row r="21" spans="1:35" ht="12.75">
      <c r="A21" s="4">
        <v>16</v>
      </c>
      <c r="B21" s="21" t="s">
        <v>7</v>
      </c>
      <c r="C21" s="2">
        <f>'2015'!AB21</f>
        <v>2857.4100000000008</v>
      </c>
      <c r="D21" s="16">
        <v>0</v>
      </c>
      <c r="E21" s="16"/>
      <c r="F21" s="16">
        <v>0</v>
      </c>
      <c r="G21" s="2"/>
      <c r="H21" s="19">
        <v>0</v>
      </c>
      <c r="I21" s="16"/>
      <c r="J21" s="16">
        <v>0</v>
      </c>
      <c r="K21" s="16"/>
      <c r="L21" s="16">
        <v>0</v>
      </c>
      <c r="M21" s="2"/>
      <c r="N21" s="19">
        <v>0</v>
      </c>
      <c r="O21" s="19"/>
      <c r="P21" s="19">
        <v>0</v>
      </c>
      <c r="Q21" s="19"/>
      <c r="R21" s="19">
        <v>0</v>
      </c>
      <c r="S21" s="19">
        <v>2857.41</v>
      </c>
      <c r="T21" s="19">
        <v>0</v>
      </c>
      <c r="U21" s="19"/>
      <c r="V21" s="19">
        <v>0</v>
      </c>
      <c r="W21" s="19"/>
      <c r="X21" s="19">
        <v>0</v>
      </c>
      <c r="Y21" s="19"/>
      <c r="Z21" s="19"/>
      <c r="AA21" s="19"/>
      <c r="AB21" s="20">
        <f t="shared" si="0"/>
        <v>9.094947017729282E-13</v>
      </c>
      <c r="AC21"/>
      <c r="AD21"/>
      <c r="AE21"/>
      <c r="AF21"/>
      <c r="AG21"/>
      <c r="AH21"/>
      <c r="AI21"/>
    </row>
    <row r="22" spans="1:35" ht="12.75">
      <c r="A22" s="4">
        <v>17</v>
      </c>
      <c r="B22" s="21" t="s">
        <v>42</v>
      </c>
      <c r="C22" s="2">
        <f>'2015'!AB22</f>
        <v>401.7399999999991</v>
      </c>
      <c r="D22" s="16">
        <v>0</v>
      </c>
      <c r="E22" s="16"/>
      <c r="F22" s="16">
        <v>0</v>
      </c>
      <c r="G22" s="16"/>
      <c r="H22" s="16">
        <v>0</v>
      </c>
      <c r="I22" s="16"/>
      <c r="J22" s="16">
        <v>0</v>
      </c>
      <c r="K22" s="16"/>
      <c r="L22" s="16">
        <v>0</v>
      </c>
      <c r="M22" s="16"/>
      <c r="N22" s="16">
        <v>0</v>
      </c>
      <c r="O22" s="19"/>
      <c r="P22" s="19">
        <v>0</v>
      </c>
      <c r="Q22" s="19"/>
      <c r="R22" s="19">
        <v>0</v>
      </c>
      <c r="S22" s="19"/>
      <c r="T22" s="19">
        <v>0</v>
      </c>
      <c r="U22" s="19"/>
      <c r="V22" s="19">
        <v>0</v>
      </c>
      <c r="W22" s="19"/>
      <c r="X22" s="19">
        <v>0</v>
      </c>
      <c r="Y22" s="19"/>
      <c r="Z22" s="19"/>
      <c r="AA22" s="19"/>
      <c r="AB22" s="20">
        <f t="shared" si="0"/>
        <v>401.7399999999991</v>
      </c>
      <c r="AC22"/>
      <c r="AD22"/>
      <c r="AE22"/>
      <c r="AF22"/>
      <c r="AG22"/>
      <c r="AH22"/>
      <c r="AI22"/>
    </row>
    <row r="23" spans="1:35" ht="12.75">
      <c r="A23" s="4">
        <v>18</v>
      </c>
      <c r="B23" s="21" t="s">
        <v>43</v>
      </c>
      <c r="C23" s="2">
        <f>'2015'!AB23</f>
        <v>0</v>
      </c>
      <c r="D23" s="16">
        <v>0</v>
      </c>
      <c r="E23" s="2"/>
      <c r="F23" s="19">
        <v>175.04</v>
      </c>
      <c r="G23" s="16"/>
      <c r="H23" s="16">
        <v>148.82</v>
      </c>
      <c r="I23" s="16"/>
      <c r="J23" s="16">
        <v>0</v>
      </c>
      <c r="K23" s="16"/>
      <c r="L23" s="16">
        <v>0</v>
      </c>
      <c r="M23" s="16"/>
      <c r="N23" s="16">
        <v>0</v>
      </c>
      <c r="O23" s="19"/>
      <c r="P23" s="19">
        <v>0</v>
      </c>
      <c r="Q23" s="19"/>
      <c r="R23" s="19">
        <v>105.09</v>
      </c>
      <c r="S23" s="19"/>
      <c r="T23" s="19">
        <v>0</v>
      </c>
      <c r="U23" s="19"/>
      <c r="V23" s="19">
        <v>0</v>
      </c>
      <c r="W23" s="19"/>
      <c r="X23" s="19">
        <v>0</v>
      </c>
      <c r="Y23" s="19"/>
      <c r="Z23" s="19"/>
      <c r="AA23" s="19"/>
      <c r="AB23" s="20">
        <f t="shared" si="0"/>
        <v>428.95000000000005</v>
      </c>
      <c r="AC23"/>
      <c r="AD23"/>
      <c r="AE23"/>
      <c r="AF23"/>
      <c r="AG23"/>
      <c r="AH23"/>
      <c r="AI23"/>
    </row>
    <row r="24" spans="1:35" ht="12.75">
      <c r="A24" s="4">
        <v>19</v>
      </c>
      <c r="B24" s="21" t="s">
        <v>5</v>
      </c>
      <c r="C24" s="2">
        <f>'2015'!AB24</f>
        <v>-1.8189894035458565E-12</v>
      </c>
      <c r="D24" s="16">
        <v>0</v>
      </c>
      <c r="E24" s="16"/>
      <c r="F24" s="16">
        <v>0</v>
      </c>
      <c r="G24" s="16"/>
      <c r="H24" s="16">
        <v>0</v>
      </c>
      <c r="I24" s="16"/>
      <c r="J24" s="16">
        <v>0</v>
      </c>
      <c r="K24" s="16"/>
      <c r="L24" s="16">
        <v>0</v>
      </c>
      <c r="M24" s="16"/>
      <c r="N24" s="16">
        <v>0</v>
      </c>
      <c r="O24" s="19"/>
      <c r="P24" s="19">
        <v>0</v>
      </c>
      <c r="Q24" s="19"/>
      <c r="R24" s="19">
        <v>0</v>
      </c>
      <c r="S24" s="19"/>
      <c r="T24" s="19">
        <v>0</v>
      </c>
      <c r="U24" s="19"/>
      <c r="V24" s="19">
        <v>0</v>
      </c>
      <c r="W24" s="19"/>
      <c r="X24" s="19">
        <v>0</v>
      </c>
      <c r="Y24" s="19"/>
      <c r="Z24" s="19"/>
      <c r="AA24" s="19"/>
      <c r="AB24" s="20">
        <f t="shared" si="0"/>
        <v>-1.8189894035458565E-12</v>
      </c>
      <c r="AC24"/>
      <c r="AD24"/>
      <c r="AE24"/>
      <c r="AF24"/>
      <c r="AG24"/>
      <c r="AH24"/>
      <c r="AI24"/>
    </row>
    <row r="25" spans="1:35" ht="12.75">
      <c r="A25" s="4">
        <v>20</v>
      </c>
      <c r="B25" s="21" t="s">
        <v>6</v>
      </c>
      <c r="C25" s="2">
        <f>'2015'!AB25</f>
        <v>51.22</v>
      </c>
      <c r="D25" s="16">
        <v>161.09</v>
      </c>
      <c r="E25" s="16"/>
      <c r="F25" s="16">
        <v>0</v>
      </c>
      <c r="G25" s="16"/>
      <c r="H25" s="16">
        <v>0</v>
      </c>
      <c r="I25" s="16"/>
      <c r="J25" s="16">
        <v>0</v>
      </c>
      <c r="K25" s="16"/>
      <c r="L25" s="16">
        <v>0</v>
      </c>
      <c r="M25" s="16"/>
      <c r="N25" s="16">
        <v>276.66</v>
      </c>
      <c r="O25" s="19"/>
      <c r="P25" s="19">
        <v>0</v>
      </c>
      <c r="Q25" s="19"/>
      <c r="R25" s="19">
        <v>0</v>
      </c>
      <c r="S25" s="19"/>
      <c r="T25" s="19">
        <v>0</v>
      </c>
      <c r="U25" s="19"/>
      <c r="V25" s="19">
        <v>0</v>
      </c>
      <c r="W25" s="19"/>
      <c r="X25" s="19">
        <v>0</v>
      </c>
      <c r="Y25" s="19"/>
      <c r="Z25" s="19"/>
      <c r="AA25" s="19"/>
      <c r="AB25" s="20">
        <f t="shared" si="0"/>
        <v>488.97</v>
      </c>
      <c r="AC25"/>
      <c r="AD25"/>
      <c r="AE25"/>
      <c r="AF25"/>
      <c r="AG25"/>
      <c r="AH25"/>
      <c r="AI25"/>
    </row>
    <row r="26" spans="1:35" ht="12.75">
      <c r="A26" s="4">
        <v>21</v>
      </c>
      <c r="B26" s="21" t="s">
        <v>8</v>
      </c>
      <c r="C26" s="2">
        <f>'2015'!AB26</f>
        <v>-9.094947017729282E-13</v>
      </c>
      <c r="D26" s="16">
        <v>0</v>
      </c>
      <c r="E26" s="16"/>
      <c r="F26" s="16">
        <v>0</v>
      </c>
      <c r="G26" s="16"/>
      <c r="H26" s="16">
        <v>0</v>
      </c>
      <c r="I26" s="16"/>
      <c r="J26" s="16">
        <v>0</v>
      </c>
      <c r="K26" s="16"/>
      <c r="L26" s="16">
        <v>0</v>
      </c>
      <c r="M26" s="16"/>
      <c r="N26" s="16">
        <v>0</v>
      </c>
      <c r="O26" s="19"/>
      <c r="P26" s="19">
        <v>0</v>
      </c>
      <c r="Q26" s="19"/>
      <c r="R26" s="19">
        <v>0</v>
      </c>
      <c r="S26" s="19"/>
      <c r="T26" s="19">
        <v>0</v>
      </c>
      <c r="U26" s="19"/>
      <c r="V26" s="19">
        <v>0</v>
      </c>
      <c r="W26" s="19"/>
      <c r="X26" s="19">
        <v>0</v>
      </c>
      <c r="Y26" s="19"/>
      <c r="Z26" s="19"/>
      <c r="AA26" s="19"/>
      <c r="AB26" s="20">
        <f t="shared" si="0"/>
        <v>-9.094947017729282E-13</v>
      </c>
      <c r="AC26"/>
      <c r="AD26"/>
      <c r="AE26"/>
      <c r="AF26"/>
      <c r="AG26"/>
      <c r="AH26"/>
      <c r="AI26"/>
    </row>
    <row r="27" spans="1:35" ht="12.75">
      <c r="A27" s="4">
        <v>22</v>
      </c>
      <c r="B27" s="21" t="s">
        <v>9</v>
      </c>
      <c r="C27" s="2">
        <f>'2015'!AB27</f>
        <v>18.81</v>
      </c>
      <c r="D27" s="16">
        <v>0</v>
      </c>
      <c r="E27" s="16"/>
      <c r="F27" s="16">
        <v>0</v>
      </c>
      <c r="G27" s="16"/>
      <c r="H27" s="16">
        <v>0</v>
      </c>
      <c r="I27" s="16"/>
      <c r="J27" s="16">
        <v>0</v>
      </c>
      <c r="K27" s="16"/>
      <c r="L27" s="16">
        <v>0</v>
      </c>
      <c r="M27" s="16"/>
      <c r="N27" s="16">
        <v>0</v>
      </c>
      <c r="O27" s="19"/>
      <c r="P27" s="19">
        <v>0</v>
      </c>
      <c r="Q27" s="19"/>
      <c r="R27" s="19">
        <v>0</v>
      </c>
      <c r="S27" s="19"/>
      <c r="T27" s="19">
        <v>0</v>
      </c>
      <c r="U27" s="19"/>
      <c r="V27" s="19">
        <v>0</v>
      </c>
      <c r="W27" s="19"/>
      <c r="X27" s="19">
        <v>0</v>
      </c>
      <c r="Y27" s="19"/>
      <c r="Z27" s="19"/>
      <c r="AA27" s="19"/>
      <c r="AB27" s="20">
        <f t="shared" si="0"/>
        <v>18.81</v>
      </c>
      <c r="AC27"/>
      <c r="AD27"/>
      <c r="AE27"/>
      <c r="AF27"/>
      <c r="AG27"/>
      <c r="AH27"/>
      <c r="AI27"/>
    </row>
    <row r="28" spans="1:35" ht="12.75">
      <c r="A28" s="4">
        <v>23</v>
      </c>
      <c r="B28" s="21" t="s">
        <v>44</v>
      </c>
      <c r="C28" s="2">
        <f>'2015'!AB28</f>
        <v>0</v>
      </c>
      <c r="D28" s="16">
        <v>0</v>
      </c>
      <c r="E28" s="16"/>
      <c r="F28" s="16">
        <v>0</v>
      </c>
      <c r="G28" s="16"/>
      <c r="H28" s="16">
        <v>0</v>
      </c>
      <c r="I28" s="16"/>
      <c r="J28" s="16">
        <v>0</v>
      </c>
      <c r="K28" s="16"/>
      <c r="L28" s="16">
        <v>0</v>
      </c>
      <c r="M28" s="16"/>
      <c r="N28" s="16">
        <v>0</v>
      </c>
      <c r="O28" s="19"/>
      <c r="P28" s="19">
        <v>0</v>
      </c>
      <c r="Q28" s="19"/>
      <c r="R28" s="19">
        <v>0</v>
      </c>
      <c r="S28" s="19"/>
      <c r="T28" s="19">
        <v>0</v>
      </c>
      <c r="U28" s="19"/>
      <c r="V28" s="19">
        <v>0</v>
      </c>
      <c r="W28" s="19"/>
      <c r="X28" s="19">
        <v>0</v>
      </c>
      <c r="Y28" s="19"/>
      <c r="Z28" s="19"/>
      <c r="AA28" s="19"/>
      <c r="AB28" s="20">
        <f t="shared" si="0"/>
        <v>0</v>
      </c>
      <c r="AC28"/>
      <c r="AD28"/>
      <c r="AE28"/>
      <c r="AF28"/>
      <c r="AG28"/>
      <c r="AH28"/>
      <c r="AI28"/>
    </row>
    <row r="29" spans="1:35" ht="12.75">
      <c r="A29" s="4">
        <v>24</v>
      </c>
      <c r="B29" s="21" t="s">
        <v>10</v>
      </c>
      <c r="C29" s="2">
        <f>'2015'!AB29</f>
        <v>-4.547473508864641E-12</v>
      </c>
      <c r="D29" s="16">
        <v>0</v>
      </c>
      <c r="E29" s="16"/>
      <c r="F29" s="16">
        <v>0</v>
      </c>
      <c r="G29" s="16"/>
      <c r="H29" s="16">
        <v>0</v>
      </c>
      <c r="I29" s="16"/>
      <c r="J29" s="16">
        <v>0</v>
      </c>
      <c r="K29" s="16"/>
      <c r="L29" s="16">
        <v>8.85</v>
      </c>
      <c r="M29" s="16"/>
      <c r="N29" s="16">
        <v>0</v>
      </c>
      <c r="O29" s="19"/>
      <c r="P29" s="19">
        <v>0</v>
      </c>
      <c r="Q29" s="19"/>
      <c r="R29" s="19">
        <v>0</v>
      </c>
      <c r="S29" s="19"/>
      <c r="T29" s="19">
        <v>0</v>
      </c>
      <c r="U29" s="19"/>
      <c r="V29" s="19">
        <v>0</v>
      </c>
      <c r="W29" s="19"/>
      <c r="X29" s="19">
        <v>0</v>
      </c>
      <c r="Y29" s="19"/>
      <c r="Z29" s="19"/>
      <c r="AA29" s="19"/>
      <c r="AB29" s="20">
        <f t="shared" si="0"/>
        <v>8.849999999995452</v>
      </c>
      <c r="AC29"/>
      <c r="AD29"/>
      <c r="AE29"/>
      <c r="AF29"/>
      <c r="AG29"/>
      <c r="AH29"/>
      <c r="AI29"/>
    </row>
    <row r="30" spans="1:35" ht="12.75">
      <c r="A30" s="4">
        <v>25</v>
      </c>
      <c r="B30" s="21" t="s">
        <v>11</v>
      </c>
      <c r="C30" s="2">
        <f>'2015'!AB30</f>
        <v>2.9487523534044158E-12</v>
      </c>
      <c r="D30" s="16">
        <v>0</v>
      </c>
      <c r="E30" s="16"/>
      <c r="F30" s="16">
        <v>0</v>
      </c>
      <c r="G30" s="16"/>
      <c r="H30" s="16">
        <v>0</v>
      </c>
      <c r="I30" s="2"/>
      <c r="J30" s="19">
        <v>0</v>
      </c>
      <c r="K30" s="16"/>
      <c r="L30" s="16">
        <v>0</v>
      </c>
      <c r="M30" s="16"/>
      <c r="N30" s="16">
        <v>0</v>
      </c>
      <c r="O30" s="19"/>
      <c r="P30" s="19">
        <v>0</v>
      </c>
      <c r="Q30" s="19"/>
      <c r="R30" s="19">
        <v>0</v>
      </c>
      <c r="S30" s="19"/>
      <c r="T30" s="19">
        <v>175.92</v>
      </c>
      <c r="U30" s="19"/>
      <c r="V30" s="19">
        <v>0</v>
      </c>
      <c r="W30" s="19"/>
      <c r="X30" s="19">
        <v>0</v>
      </c>
      <c r="Y30" s="19"/>
      <c r="Z30" s="19"/>
      <c r="AA30" s="19"/>
      <c r="AB30" s="20">
        <f t="shared" si="0"/>
        <v>175.92000000000294</v>
      </c>
      <c r="AC30"/>
      <c r="AD30"/>
      <c r="AE30"/>
      <c r="AF30"/>
      <c r="AG30"/>
      <c r="AH30"/>
      <c r="AI30"/>
    </row>
    <row r="31" spans="1:35" ht="12.75">
      <c r="A31" s="4">
        <v>26</v>
      </c>
      <c r="B31" s="21" t="s">
        <v>12</v>
      </c>
      <c r="C31" s="2">
        <f>'2015'!AB31</f>
        <v>7071.39</v>
      </c>
      <c r="D31" s="16">
        <v>0</v>
      </c>
      <c r="E31" s="16"/>
      <c r="F31" s="16">
        <v>0</v>
      </c>
      <c r="G31" s="16"/>
      <c r="H31" s="16">
        <v>0</v>
      </c>
      <c r="I31" s="16"/>
      <c r="J31" s="16">
        <v>0</v>
      </c>
      <c r="K31" s="16"/>
      <c r="L31" s="16">
        <v>0</v>
      </c>
      <c r="M31" s="16"/>
      <c r="N31" s="16">
        <v>0</v>
      </c>
      <c r="O31" s="19"/>
      <c r="P31" s="19">
        <v>0</v>
      </c>
      <c r="Q31" s="19"/>
      <c r="R31" s="19">
        <v>0</v>
      </c>
      <c r="S31" s="19">
        <v>7071.39</v>
      </c>
      <c r="T31" s="19">
        <v>0</v>
      </c>
      <c r="U31" s="19"/>
      <c r="V31" s="19">
        <v>0</v>
      </c>
      <c r="W31" s="19"/>
      <c r="X31" s="19">
        <v>0</v>
      </c>
      <c r="Y31" s="19"/>
      <c r="Z31" s="19"/>
      <c r="AA31" s="19"/>
      <c r="AB31" s="20">
        <f t="shared" si="0"/>
        <v>0</v>
      </c>
      <c r="AC31"/>
      <c r="AD31"/>
      <c r="AE31"/>
      <c r="AF31"/>
      <c r="AG31"/>
      <c r="AH31"/>
      <c r="AI31"/>
    </row>
    <row r="32" spans="1:35" ht="12.75">
      <c r="A32" s="4">
        <v>27</v>
      </c>
      <c r="B32" s="21" t="s">
        <v>13</v>
      </c>
      <c r="C32" s="2">
        <f>'2015'!AB32</f>
        <v>12505.509999999998</v>
      </c>
      <c r="D32" s="16">
        <v>0</v>
      </c>
      <c r="E32" s="16"/>
      <c r="F32" s="16">
        <v>0</v>
      </c>
      <c r="G32" s="16"/>
      <c r="H32" s="16">
        <v>0</v>
      </c>
      <c r="I32" s="16"/>
      <c r="J32" s="16">
        <v>0</v>
      </c>
      <c r="K32" s="16"/>
      <c r="L32" s="16">
        <v>0</v>
      </c>
      <c r="M32" s="16"/>
      <c r="N32" s="16">
        <v>0</v>
      </c>
      <c r="O32" s="19"/>
      <c r="P32" s="19">
        <v>0</v>
      </c>
      <c r="Q32" s="19">
        <v>12505.51</v>
      </c>
      <c r="R32" s="19">
        <v>0</v>
      </c>
      <c r="S32" s="19"/>
      <c r="T32" s="19">
        <v>0</v>
      </c>
      <c r="U32" s="19"/>
      <c r="V32" s="19">
        <v>0</v>
      </c>
      <c r="W32" s="19"/>
      <c r="X32" s="19">
        <v>0</v>
      </c>
      <c r="Y32" s="19"/>
      <c r="Z32" s="19"/>
      <c r="AA32" s="19"/>
      <c r="AB32" s="20">
        <f t="shared" si="0"/>
        <v>-1.8189894035458565E-12</v>
      </c>
      <c r="AC32"/>
      <c r="AD32"/>
      <c r="AE32"/>
      <c r="AF32"/>
      <c r="AG32"/>
      <c r="AH32"/>
      <c r="AI32"/>
    </row>
    <row r="33" spans="1:35" ht="12.75">
      <c r="A33" s="4">
        <v>28</v>
      </c>
      <c r="B33" s="21" t="s">
        <v>14</v>
      </c>
      <c r="C33" s="2">
        <f>'2015'!AB33</f>
        <v>1221.3000000000065</v>
      </c>
      <c r="D33" s="16">
        <v>0</v>
      </c>
      <c r="E33" s="16"/>
      <c r="F33" s="16">
        <v>0</v>
      </c>
      <c r="G33" s="16"/>
      <c r="H33" s="16">
        <v>0</v>
      </c>
      <c r="I33" s="16"/>
      <c r="J33" s="16">
        <v>53.88</v>
      </c>
      <c r="K33" s="16"/>
      <c r="L33" s="16">
        <v>0</v>
      </c>
      <c r="M33" s="16"/>
      <c r="N33" s="16">
        <v>0</v>
      </c>
      <c r="O33" s="19"/>
      <c r="P33" s="19">
        <v>0</v>
      </c>
      <c r="Q33" s="19"/>
      <c r="R33" s="19">
        <v>0</v>
      </c>
      <c r="S33" s="19"/>
      <c r="T33" s="19">
        <v>0</v>
      </c>
      <c r="U33" s="19"/>
      <c r="V33" s="19">
        <v>0</v>
      </c>
      <c r="W33" s="19"/>
      <c r="X33" s="19">
        <v>0</v>
      </c>
      <c r="Y33" s="19"/>
      <c r="Z33" s="19"/>
      <c r="AA33" s="19"/>
      <c r="AB33" s="20">
        <f t="shared" si="0"/>
        <v>1275.1800000000067</v>
      </c>
      <c r="AC33"/>
      <c r="AD33"/>
      <c r="AE33"/>
      <c r="AF33"/>
      <c r="AG33"/>
      <c r="AH33"/>
      <c r="AI33"/>
    </row>
    <row r="34" spans="1:35" ht="12.75">
      <c r="A34" s="4">
        <v>29</v>
      </c>
      <c r="B34" s="21" t="s">
        <v>15</v>
      </c>
      <c r="C34" s="2">
        <f>'2015'!AB34</f>
        <v>2345.069999999996</v>
      </c>
      <c r="D34" s="16">
        <v>0</v>
      </c>
      <c r="E34" s="16"/>
      <c r="F34" s="16">
        <v>0</v>
      </c>
      <c r="G34" s="16"/>
      <c r="H34" s="16">
        <v>0</v>
      </c>
      <c r="I34" s="16"/>
      <c r="J34" s="16">
        <v>0</v>
      </c>
      <c r="K34" s="16"/>
      <c r="L34" s="16">
        <v>0</v>
      </c>
      <c r="M34" s="16"/>
      <c r="N34" s="16">
        <v>0</v>
      </c>
      <c r="O34" s="19"/>
      <c r="P34" s="19">
        <v>0</v>
      </c>
      <c r="Q34" s="19"/>
      <c r="R34" s="19">
        <v>0</v>
      </c>
      <c r="S34" s="19"/>
      <c r="T34" s="19">
        <v>0</v>
      </c>
      <c r="U34" s="19"/>
      <c r="V34" s="19">
        <v>0</v>
      </c>
      <c r="W34" s="19"/>
      <c r="X34" s="19">
        <v>0</v>
      </c>
      <c r="Y34" s="19"/>
      <c r="Z34" s="19"/>
      <c r="AA34" s="19"/>
      <c r="AB34" s="20">
        <f t="shared" si="0"/>
        <v>2345.069999999996</v>
      </c>
      <c r="AC34"/>
      <c r="AD34"/>
      <c r="AE34"/>
      <c r="AF34"/>
      <c r="AG34"/>
      <c r="AH34"/>
      <c r="AI34"/>
    </row>
    <row r="35" spans="1:35" ht="12.75">
      <c r="A35" s="4">
        <v>30</v>
      </c>
      <c r="B35" s="21" t="s">
        <v>16</v>
      </c>
      <c r="C35" s="2">
        <f>'2015'!AB35</f>
        <v>44660.03000000001</v>
      </c>
      <c r="D35" s="16">
        <v>0</v>
      </c>
      <c r="E35" s="16"/>
      <c r="F35" s="16">
        <v>0</v>
      </c>
      <c r="G35" s="16"/>
      <c r="H35" s="16">
        <v>0</v>
      </c>
      <c r="I35" s="16"/>
      <c r="J35" s="16">
        <v>0</v>
      </c>
      <c r="K35" s="16"/>
      <c r="L35" s="16">
        <v>0</v>
      </c>
      <c r="M35" s="16"/>
      <c r="N35" s="16">
        <v>0</v>
      </c>
      <c r="O35" s="19"/>
      <c r="P35" s="19">
        <v>0</v>
      </c>
      <c r="Q35" s="19"/>
      <c r="R35" s="19">
        <v>0</v>
      </c>
      <c r="S35" s="19"/>
      <c r="T35" s="19">
        <v>0</v>
      </c>
      <c r="U35" s="19"/>
      <c r="V35" s="19">
        <v>0</v>
      </c>
      <c r="W35" s="19"/>
      <c r="X35" s="19">
        <v>0</v>
      </c>
      <c r="Y35" s="19"/>
      <c r="Z35" s="19"/>
      <c r="AA35" s="19"/>
      <c r="AB35" s="20">
        <f t="shared" si="0"/>
        <v>44660.03000000001</v>
      </c>
      <c r="AC35"/>
      <c r="AD35"/>
      <c r="AE35"/>
      <c r="AF35"/>
      <c r="AG35"/>
      <c r="AH35"/>
      <c r="AI35"/>
    </row>
    <row r="36" spans="1:35" ht="12.75">
      <c r="A36" s="4">
        <v>31</v>
      </c>
      <c r="B36" s="21" t="s">
        <v>17</v>
      </c>
      <c r="C36" s="2">
        <f>'2015'!AB36</f>
        <v>-2.2737367544323206E-12</v>
      </c>
      <c r="D36" s="16">
        <v>0</v>
      </c>
      <c r="E36" s="16"/>
      <c r="F36" s="16">
        <v>0</v>
      </c>
      <c r="G36" s="16"/>
      <c r="H36" s="16">
        <v>0</v>
      </c>
      <c r="I36" s="16"/>
      <c r="J36" s="16">
        <v>0</v>
      </c>
      <c r="K36" s="19"/>
      <c r="L36" s="16">
        <v>0</v>
      </c>
      <c r="M36" s="16"/>
      <c r="N36" s="16">
        <v>0</v>
      </c>
      <c r="O36" s="19"/>
      <c r="P36" s="19">
        <v>0</v>
      </c>
      <c r="Q36" s="19"/>
      <c r="R36" s="19">
        <v>0</v>
      </c>
      <c r="S36" s="19"/>
      <c r="T36" s="19">
        <v>0</v>
      </c>
      <c r="U36" s="19"/>
      <c r="V36" s="19">
        <v>0</v>
      </c>
      <c r="W36" s="19"/>
      <c r="X36" s="19">
        <v>0</v>
      </c>
      <c r="Y36" s="19"/>
      <c r="Z36" s="19"/>
      <c r="AA36" s="19"/>
      <c r="AB36" s="20">
        <f t="shared" si="0"/>
        <v>-2.2737367544323206E-12</v>
      </c>
      <c r="AC36"/>
      <c r="AD36"/>
      <c r="AE36"/>
      <c r="AF36"/>
      <c r="AG36"/>
      <c r="AH36"/>
      <c r="AI36"/>
    </row>
    <row r="37" spans="1:35" ht="12.75">
      <c r="A37" s="4">
        <v>32</v>
      </c>
      <c r="B37" s="21" t="s">
        <v>18</v>
      </c>
      <c r="C37" s="2">
        <f>'2015'!AB37</f>
        <v>35535.03999999999</v>
      </c>
      <c r="D37" s="16">
        <v>0</v>
      </c>
      <c r="E37" s="16"/>
      <c r="F37" s="16">
        <v>0</v>
      </c>
      <c r="G37" s="16"/>
      <c r="H37" s="16">
        <v>0</v>
      </c>
      <c r="I37" s="2"/>
      <c r="J37" s="19">
        <v>0</v>
      </c>
      <c r="K37" s="16"/>
      <c r="L37" s="16">
        <v>51.34</v>
      </c>
      <c r="M37" s="16"/>
      <c r="N37" s="16">
        <v>0</v>
      </c>
      <c r="O37" s="19"/>
      <c r="P37" s="19">
        <v>121.08</v>
      </c>
      <c r="Q37" s="19"/>
      <c r="R37" s="19">
        <v>0</v>
      </c>
      <c r="S37" s="19">
        <v>35707.46</v>
      </c>
      <c r="T37" s="19">
        <v>0</v>
      </c>
      <c r="U37" s="19"/>
      <c r="V37" s="19">
        <v>0</v>
      </c>
      <c r="W37" s="19"/>
      <c r="X37" s="19">
        <v>0</v>
      </c>
      <c r="Y37" s="19"/>
      <c r="Z37" s="19"/>
      <c r="AA37" s="19"/>
      <c r="AB37" s="20">
        <f aca="true" t="shared" si="1" ref="AB37:AB56">C37+D37-E37+F37-G37+H37-I37+J37-K37+L37-M37+N37-O37+P37-Q37+R37-S37+T37-U37+V37-W37+X37-Y37+Z37-AA37</f>
        <v>-7.275957614183426E-12</v>
      </c>
      <c r="AC37"/>
      <c r="AD37"/>
      <c r="AE37"/>
      <c r="AF37"/>
      <c r="AG37"/>
      <c r="AH37"/>
      <c r="AI37"/>
    </row>
    <row r="38" spans="1:35" ht="12.75">
      <c r="A38" s="4">
        <v>33</v>
      </c>
      <c r="B38" s="21" t="s">
        <v>45</v>
      </c>
      <c r="C38" s="2">
        <f>'2015'!AB38</f>
        <v>1.8900436771218665E-12</v>
      </c>
      <c r="D38" s="16">
        <v>489.08</v>
      </c>
      <c r="E38" s="16"/>
      <c r="F38" s="16">
        <v>101.66</v>
      </c>
      <c r="G38" s="2"/>
      <c r="H38" s="19">
        <v>306</v>
      </c>
      <c r="I38" s="16"/>
      <c r="J38" s="16">
        <v>107.26</v>
      </c>
      <c r="K38" s="16"/>
      <c r="L38" s="16">
        <v>0</v>
      </c>
      <c r="M38" s="16"/>
      <c r="N38" s="16">
        <v>78.43</v>
      </c>
      <c r="O38" s="19"/>
      <c r="P38" s="19">
        <v>116.12</v>
      </c>
      <c r="Q38" s="19"/>
      <c r="R38" s="19">
        <v>82.78</v>
      </c>
      <c r="S38" s="19"/>
      <c r="T38" s="19">
        <v>0</v>
      </c>
      <c r="U38" s="19"/>
      <c r="V38" s="19">
        <v>0</v>
      </c>
      <c r="W38" s="19"/>
      <c r="X38" s="19">
        <v>216.67</v>
      </c>
      <c r="Y38" s="19"/>
      <c r="Z38" s="19"/>
      <c r="AA38" s="19"/>
      <c r="AB38" s="20">
        <f t="shared" si="1"/>
        <v>1498.000000000002</v>
      </c>
      <c r="AC38"/>
      <c r="AD38"/>
      <c r="AE38"/>
      <c r="AF38"/>
      <c r="AG38"/>
      <c r="AH38"/>
      <c r="AI38"/>
    </row>
    <row r="39" spans="1:35" ht="12.75">
      <c r="A39" s="4">
        <v>34</v>
      </c>
      <c r="B39" s="21" t="s">
        <v>19</v>
      </c>
      <c r="C39" s="2">
        <f>'2015'!AB39</f>
        <v>-3.723243935382925E-12</v>
      </c>
      <c r="D39" s="16">
        <v>0</v>
      </c>
      <c r="E39" s="16"/>
      <c r="F39" s="16">
        <v>0</v>
      </c>
      <c r="G39" s="16"/>
      <c r="H39" s="16">
        <v>0</v>
      </c>
      <c r="I39" s="16"/>
      <c r="J39" s="16">
        <v>0</v>
      </c>
      <c r="K39" s="16"/>
      <c r="L39" s="16">
        <v>0</v>
      </c>
      <c r="M39" s="16"/>
      <c r="N39" s="16">
        <v>0</v>
      </c>
      <c r="O39" s="19"/>
      <c r="P39" s="19">
        <v>0</v>
      </c>
      <c r="Q39" s="19"/>
      <c r="R39" s="19">
        <v>0</v>
      </c>
      <c r="S39" s="19"/>
      <c r="T39" s="19">
        <v>0</v>
      </c>
      <c r="U39" s="19"/>
      <c r="V39" s="19">
        <v>0</v>
      </c>
      <c r="W39" s="19"/>
      <c r="X39" s="19">
        <v>0</v>
      </c>
      <c r="Y39" s="19"/>
      <c r="Z39" s="19"/>
      <c r="AA39" s="19"/>
      <c r="AB39" s="20">
        <f t="shared" si="1"/>
        <v>-3.723243935382925E-12</v>
      </c>
      <c r="AC39"/>
      <c r="AD39"/>
      <c r="AE39"/>
      <c r="AF39"/>
      <c r="AG39"/>
      <c r="AH39"/>
      <c r="AI39"/>
    </row>
    <row r="40" spans="1:35" ht="12.75">
      <c r="A40" s="4">
        <v>35</v>
      </c>
      <c r="B40" s="21" t="s">
        <v>46</v>
      </c>
      <c r="C40" s="2">
        <f>'2015'!AB40</f>
        <v>-5.684341886080802E-14</v>
      </c>
      <c r="D40" s="16">
        <v>0</v>
      </c>
      <c r="E40" s="16"/>
      <c r="F40" s="16">
        <v>5.09</v>
      </c>
      <c r="G40" s="16"/>
      <c r="H40" s="16">
        <v>0</v>
      </c>
      <c r="I40" s="16"/>
      <c r="J40" s="16">
        <v>0</v>
      </c>
      <c r="K40" s="16"/>
      <c r="L40" s="16">
        <v>0</v>
      </c>
      <c r="M40" s="16"/>
      <c r="N40" s="16">
        <v>0</v>
      </c>
      <c r="O40" s="19"/>
      <c r="P40" s="19">
        <v>0</v>
      </c>
      <c r="Q40" s="19"/>
      <c r="R40" s="19">
        <v>0</v>
      </c>
      <c r="S40" s="19"/>
      <c r="T40" s="19">
        <v>0</v>
      </c>
      <c r="U40" s="19"/>
      <c r="V40" s="19">
        <v>84.32</v>
      </c>
      <c r="W40" s="19"/>
      <c r="X40" s="19">
        <v>0</v>
      </c>
      <c r="Y40" s="19"/>
      <c r="Z40" s="19"/>
      <c r="AA40" s="19"/>
      <c r="AB40" s="20">
        <f t="shared" si="1"/>
        <v>89.40999999999994</v>
      </c>
      <c r="AC40"/>
      <c r="AD40"/>
      <c r="AE40"/>
      <c r="AF40"/>
      <c r="AG40"/>
      <c r="AH40"/>
      <c r="AI40"/>
    </row>
    <row r="41" spans="1:35" ht="12.75">
      <c r="A41" s="4">
        <v>36</v>
      </c>
      <c r="B41" s="21" t="s">
        <v>20</v>
      </c>
      <c r="C41" s="2">
        <f>'2015'!AB41</f>
        <v>10409.980000000001</v>
      </c>
      <c r="D41" s="16">
        <v>0</v>
      </c>
      <c r="E41" s="16"/>
      <c r="F41" s="16">
        <v>0</v>
      </c>
      <c r="G41" s="16"/>
      <c r="H41" s="16">
        <v>0</v>
      </c>
      <c r="I41" s="16"/>
      <c r="J41" s="16">
        <v>0</v>
      </c>
      <c r="K41" s="16"/>
      <c r="L41" s="16">
        <v>0</v>
      </c>
      <c r="M41" s="16"/>
      <c r="N41" s="16">
        <v>0</v>
      </c>
      <c r="O41" s="19"/>
      <c r="P41" s="19">
        <v>0</v>
      </c>
      <c r="Q41" s="19"/>
      <c r="R41" s="19">
        <v>0</v>
      </c>
      <c r="S41" s="19"/>
      <c r="T41" s="19">
        <v>0</v>
      </c>
      <c r="U41" s="19"/>
      <c r="V41" s="19">
        <v>0</v>
      </c>
      <c r="W41" s="19"/>
      <c r="X41" s="19">
        <v>0</v>
      </c>
      <c r="Y41" s="19"/>
      <c r="Z41" s="19"/>
      <c r="AA41" s="19"/>
      <c r="AB41" s="20">
        <f t="shared" si="1"/>
        <v>10409.980000000001</v>
      </c>
      <c r="AC41"/>
      <c r="AD41"/>
      <c r="AE41"/>
      <c r="AF41"/>
      <c r="AG41"/>
      <c r="AH41"/>
      <c r="AI41"/>
    </row>
    <row r="42" spans="1:28" s="54" customFormat="1" ht="12.75">
      <c r="A42" s="49">
        <v>37</v>
      </c>
      <c r="B42" s="50" t="s">
        <v>21</v>
      </c>
      <c r="C42" s="51">
        <f>'2015'!AB42</f>
        <v>6636.599999999993</v>
      </c>
      <c r="D42" s="52">
        <v>31.67</v>
      </c>
      <c r="E42" s="52"/>
      <c r="F42" s="52">
        <v>156.95</v>
      </c>
      <c r="G42" s="52"/>
      <c r="H42" s="52">
        <v>87.28</v>
      </c>
      <c r="I42" s="52"/>
      <c r="J42" s="52">
        <v>0</v>
      </c>
      <c r="K42" s="52"/>
      <c r="L42" s="52">
        <v>0</v>
      </c>
      <c r="M42" s="51"/>
      <c r="N42" s="52">
        <v>0</v>
      </c>
      <c r="O42" s="53"/>
      <c r="P42" s="53">
        <v>0</v>
      </c>
      <c r="Q42" s="53"/>
      <c r="R42" s="53">
        <v>0</v>
      </c>
      <c r="S42" s="53"/>
      <c r="T42" s="53">
        <v>0</v>
      </c>
      <c r="U42" s="53"/>
      <c r="V42" s="53">
        <v>0</v>
      </c>
      <c r="W42" s="53"/>
      <c r="X42" s="53"/>
      <c r="Y42" s="53"/>
      <c r="Z42" s="53"/>
      <c r="AA42" s="53"/>
      <c r="AB42" s="53">
        <f t="shared" si="1"/>
        <v>6912.499999999993</v>
      </c>
    </row>
    <row r="43" spans="1:35" ht="12.75">
      <c r="A43" s="4">
        <v>38</v>
      </c>
      <c r="B43" s="21" t="s">
        <v>47</v>
      </c>
      <c r="C43" s="2">
        <f>'2015'!AB43</f>
        <v>493.6000000000022</v>
      </c>
      <c r="D43" s="16">
        <v>0</v>
      </c>
      <c r="E43" s="16"/>
      <c r="F43" s="16">
        <v>0</v>
      </c>
      <c r="G43" s="16"/>
      <c r="H43" s="16">
        <v>0</v>
      </c>
      <c r="I43" s="16"/>
      <c r="J43" s="16">
        <v>0</v>
      </c>
      <c r="K43" s="16"/>
      <c r="L43" s="16">
        <v>0</v>
      </c>
      <c r="M43" s="16"/>
      <c r="N43" s="16">
        <v>0</v>
      </c>
      <c r="O43" s="19"/>
      <c r="P43" s="19">
        <v>0</v>
      </c>
      <c r="Q43" s="19"/>
      <c r="R43" s="19">
        <v>0</v>
      </c>
      <c r="S43" s="19"/>
      <c r="T43" s="19">
        <v>0</v>
      </c>
      <c r="U43" s="19"/>
      <c r="V43" s="19">
        <v>0</v>
      </c>
      <c r="W43" s="19"/>
      <c r="X43" s="19">
        <v>0</v>
      </c>
      <c r="Y43" s="19"/>
      <c r="Z43" s="19"/>
      <c r="AA43" s="19"/>
      <c r="AB43" s="20">
        <f t="shared" si="1"/>
        <v>493.6000000000022</v>
      </c>
      <c r="AC43"/>
      <c r="AD43"/>
      <c r="AE43"/>
      <c r="AF43"/>
      <c r="AG43"/>
      <c r="AH43"/>
      <c r="AI43"/>
    </row>
    <row r="44" spans="1:35" ht="12.75">
      <c r="A44" s="4">
        <v>39</v>
      </c>
      <c r="B44" s="21" t="s">
        <v>48</v>
      </c>
      <c r="C44" s="2">
        <f>'2015'!AB44</f>
        <v>2062.0200000000027</v>
      </c>
      <c r="D44" s="16">
        <v>358.5</v>
      </c>
      <c r="E44" s="16"/>
      <c r="F44" s="16">
        <v>0</v>
      </c>
      <c r="G44" s="16"/>
      <c r="H44" s="16">
        <v>48.27</v>
      </c>
      <c r="I44" s="2"/>
      <c r="J44" s="19">
        <v>0</v>
      </c>
      <c r="K44" s="16"/>
      <c r="L44" s="16">
        <v>0</v>
      </c>
      <c r="M44" s="16"/>
      <c r="N44" s="16">
        <v>0</v>
      </c>
      <c r="O44" s="19"/>
      <c r="P44" s="19">
        <v>0</v>
      </c>
      <c r="Q44" s="19"/>
      <c r="R44" s="19">
        <v>0</v>
      </c>
      <c r="S44" s="19"/>
      <c r="T44" s="19">
        <v>0</v>
      </c>
      <c r="U44" s="19"/>
      <c r="V44" s="19">
        <v>0</v>
      </c>
      <c r="W44" s="19"/>
      <c r="X44" s="19">
        <v>0</v>
      </c>
      <c r="Y44" s="19"/>
      <c r="Z44" s="19"/>
      <c r="AA44" s="19"/>
      <c r="AB44" s="20">
        <f t="shared" si="1"/>
        <v>2468.7900000000027</v>
      </c>
      <c r="AC44"/>
      <c r="AD44"/>
      <c r="AE44"/>
      <c r="AF44"/>
      <c r="AG44"/>
      <c r="AH44"/>
      <c r="AI44"/>
    </row>
    <row r="45" spans="1:35" ht="12.75">
      <c r="A45" s="4">
        <v>40</v>
      </c>
      <c r="B45" s="21" t="s">
        <v>49</v>
      </c>
      <c r="C45" s="2">
        <f>'2015'!AB45</f>
        <v>49241.890000000014</v>
      </c>
      <c r="D45" s="16">
        <v>0</v>
      </c>
      <c r="E45" s="16"/>
      <c r="F45" s="16">
        <v>0</v>
      </c>
      <c r="G45" s="16"/>
      <c r="H45" s="16">
        <v>0</v>
      </c>
      <c r="I45" s="16"/>
      <c r="J45" s="16">
        <v>0</v>
      </c>
      <c r="K45" s="16"/>
      <c r="L45" s="16">
        <v>0</v>
      </c>
      <c r="M45" s="16"/>
      <c r="N45" s="16">
        <v>0</v>
      </c>
      <c r="O45" s="19"/>
      <c r="P45" s="19">
        <v>0</v>
      </c>
      <c r="Q45" s="19"/>
      <c r="R45" s="19">
        <v>0</v>
      </c>
      <c r="S45" s="19"/>
      <c r="T45" s="19">
        <v>0</v>
      </c>
      <c r="U45" s="19"/>
      <c r="V45" s="19">
        <v>0</v>
      </c>
      <c r="W45" s="19"/>
      <c r="X45" s="19">
        <v>0</v>
      </c>
      <c r="Y45" s="19"/>
      <c r="Z45" s="19"/>
      <c r="AA45" s="19"/>
      <c r="AB45" s="20">
        <f t="shared" si="1"/>
        <v>49241.890000000014</v>
      </c>
      <c r="AC45"/>
      <c r="AD45"/>
      <c r="AE45"/>
      <c r="AF45"/>
      <c r="AG45"/>
      <c r="AH45"/>
      <c r="AI45"/>
    </row>
    <row r="46" spans="1:35" ht="12.75">
      <c r="A46" s="4">
        <v>42</v>
      </c>
      <c r="B46" s="21" t="s">
        <v>51</v>
      </c>
      <c r="C46" s="2">
        <f>'2015'!AB46</f>
        <v>18339.889999999996</v>
      </c>
      <c r="D46" s="16">
        <v>0</v>
      </c>
      <c r="E46" s="16"/>
      <c r="F46" s="16">
        <v>0</v>
      </c>
      <c r="G46" s="16"/>
      <c r="H46" s="16">
        <v>0</v>
      </c>
      <c r="I46" s="16"/>
      <c r="J46" s="16">
        <v>0</v>
      </c>
      <c r="K46" s="16"/>
      <c r="L46" s="16">
        <v>0</v>
      </c>
      <c r="M46" s="16"/>
      <c r="N46" s="16">
        <v>0</v>
      </c>
      <c r="O46" s="19"/>
      <c r="P46" s="19">
        <v>0</v>
      </c>
      <c r="Q46" s="19"/>
      <c r="R46" s="19">
        <v>0</v>
      </c>
      <c r="S46" s="19"/>
      <c r="T46" s="19">
        <v>0</v>
      </c>
      <c r="U46" s="19"/>
      <c r="V46" s="19">
        <v>0</v>
      </c>
      <c r="W46" s="19"/>
      <c r="X46" s="19">
        <v>0</v>
      </c>
      <c r="Y46" s="19"/>
      <c r="Z46" s="19"/>
      <c r="AA46" s="19"/>
      <c r="AB46" s="20">
        <f t="shared" si="1"/>
        <v>18339.889999999996</v>
      </c>
      <c r="AC46"/>
      <c r="AD46"/>
      <c r="AE46"/>
      <c r="AF46"/>
      <c r="AG46"/>
      <c r="AH46"/>
      <c r="AI46"/>
    </row>
    <row r="47" spans="1:35" ht="12.75">
      <c r="A47" s="4">
        <v>43</v>
      </c>
      <c r="B47" s="21" t="s">
        <v>52</v>
      </c>
      <c r="C47" s="2">
        <f>'2015'!AB47</f>
        <v>12668.8</v>
      </c>
      <c r="D47" s="16">
        <v>0</v>
      </c>
      <c r="E47" s="16"/>
      <c r="F47" s="16">
        <v>0</v>
      </c>
      <c r="G47" s="16"/>
      <c r="H47" s="16">
        <v>0</v>
      </c>
      <c r="I47" s="16"/>
      <c r="J47" s="16">
        <v>0</v>
      </c>
      <c r="K47" s="16"/>
      <c r="L47" s="16">
        <v>0</v>
      </c>
      <c r="M47" s="16"/>
      <c r="N47" s="16">
        <v>50.2</v>
      </c>
      <c r="O47" s="19"/>
      <c r="P47" s="19">
        <v>151.4</v>
      </c>
      <c r="Q47" s="19"/>
      <c r="R47" s="19">
        <v>152.94</v>
      </c>
      <c r="S47" s="19"/>
      <c r="T47" s="19">
        <v>161.91</v>
      </c>
      <c r="U47" s="19"/>
      <c r="V47" s="19">
        <v>0</v>
      </c>
      <c r="W47" s="19"/>
      <c r="X47" s="19">
        <v>0</v>
      </c>
      <c r="Y47" s="19"/>
      <c r="Z47" s="19"/>
      <c r="AA47" s="19"/>
      <c r="AB47" s="20">
        <f t="shared" si="1"/>
        <v>13185.25</v>
      </c>
      <c r="AC47"/>
      <c r="AD47"/>
      <c r="AE47"/>
      <c r="AF47"/>
      <c r="AG47"/>
      <c r="AH47"/>
      <c r="AI47"/>
    </row>
    <row r="48" spans="1:35" ht="12.75">
      <c r="A48" s="4">
        <v>44</v>
      </c>
      <c r="B48" s="21" t="s">
        <v>53</v>
      </c>
      <c r="C48" s="2">
        <f>'2015'!AB48</f>
        <v>0</v>
      </c>
      <c r="D48" s="16">
        <v>0</v>
      </c>
      <c r="E48" s="16"/>
      <c r="F48" s="16">
        <v>1198.91</v>
      </c>
      <c r="G48" s="16"/>
      <c r="H48" s="16">
        <v>66.49</v>
      </c>
      <c r="I48" s="2"/>
      <c r="J48" s="19">
        <v>44.64</v>
      </c>
      <c r="K48" s="16"/>
      <c r="L48" s="16">
        <v>185.43</v>
      </c>
      <c r="M48" s="2"/>
      <c r="N48" s="16">
        <v>0</v>
      </c>
      <c r="O48" s="19"/>
      <c r="P48" s="19">
        <v>0</v>
      </c>
      <c r="Q48" s="19"/>
      <c r="R48" s="19">
        <v>181.82</v>
      </c>
      <c r="S48" s="19"/>
      <c r="T48" s="19">
        <v>146.78</v>
      </c>
      <c r="U48" s="19"/>
      <c r="V48" s="19">
        <v>0</v>
      </c>
      <c r="W48" s="19"/>
      <c r="X48" s="19">
        <v>310.26</v>
      </c>
      <c r="Y48" s="19"/>
      <c r="Z48" s="19"/>
      <c r="AA48" s="19"/>
      <c r="AB48" s="20">
        <f t="shared" si="1"/>
        <v>2134.33</v>
      </c>
      <c r="AC48"/>
      <c r="AD48"/>
      <c r="AE48"/>
      <c r="AF48"/>
      <c r="AG48"/>
      <c r="AH48"/>
      <c r="AI48"/>
    </row>
    <row r="49" spans="1:35" ht="12.75">
      <c r="A49" s="4">
        <v>45</v>
      </c>
      <c r="B49" s="21" t="s">
        <v>22</v>
      </c>
      <c r="C49" s="2">
        <f>'2015'!AB49</f>
        <v>1589.129999999998</v>
      </c>
      <c r="D49" s="16">
        <v>0</v>
      </c>
      <c r="E49" s="16"/>
      <c r="F49" s="47">
        <v>0</v>
      </c>
      <c r="G49" s="16"/>
      <c r="H49" s="16">
        <v>0</v>
      </c>
      <c r="I49" s="16"/>
      <c r="J49" s="16">
        <v>0</v>
      </c>
      <c r="K49" s="16"/>
      <c r="L49" s="16">
        <v>0</v>
      </c>
      <c r="M49" s="16"/>
      <c r="N49" s="16">
        <v>0</v>
      </c>
      <c r="O49" s="19"/>
      <c r="P49" s="16">
        <v>0</v>
      </c>
      <c r="Q49" s="19"/>
      <c r="R49" s="19">
        <v>0</v>
      </c>
      <c r="S49" s="19"/>
      <c r="T49" s="19">
        <v>0</v>
      </c>
      <c r="U49" s="19"/>
      <c r="V49" s="19">
        <v>0</v>
      </c>
      <c r="W49" s="19"/>
      <c r="X49" s="19">
        <v>0</v>
      </c>
      <c r="Y49" s="19"/>
      <c r="Z49" s="19"/>
      <c r="AA49" s="19"/>
      <c r="AB49" s="20">
        <f t="shared" si="1"/>
        <v>1589.129999999998</v>
      </c>
      <c r="AC49"/>
      <c r="AD49"/>
      <c r="AE49"/>
      <c r="AF49"/>
      <c r="AG49"/>
      <c r="AH49"/>
      <c r="AI49"/>
    </row>
    <row r="50" spans="1:35" ht="12.75">
      <c r="A50" s="4">
        <v>47</v>
      </c>
      <c r="B50" s="21" t="s">
        <v>24</v>
      </c>
      <c r="C50" s="2">
        <f>'2015'!AB51</f>
        <v>1340.0199999999995</v>
      </c>
      <c r="D50" s="16">
        <v>0</v>
      </c>
      <c r="E50" s="16"/>
      <c r="F50" s="16">
        <v>0</v>
      </c>
      <c r="G50" s="16"/>
      <c r="H50" s="16">
        <v>0</v>
      </c>
      <c r="I50" s="16"/>
      <c r="J50" s="16">
        <v>0</v>
      </c>
      <c r="K50" s="16"/>
      <c r="L50" s="16">
        <v>0</v>
      </c>
      <c r="M50" s="16"/>
      <c r="N50" s="16">
        <v>0</v>
      </c>
      <c r="O50" s="19"/>
      <c r="P50" s="16">
        <v>0</v>
      </c>
      <c r="Q50" s="19"/>
      <c r="R50" s="19">
        <v>0</v>
      </c>
      <c r="S50" s="19"/>
      <c r="T50" s="19">
        <v>0</v>
      </c>
      <c r="U50" s="19"/>
      <c r="V50" s="19">
        <v>0</v>
      </c>
      <c r="W50" s="19"/>
      <c r="X50" s="19">
        <v>0</v>
      </c>
      <c r="Y50" s="19"/>
      <c r="Z50" s="19"/>
      <c r="AA50" s="19"/>
      <c r="AB50" s="20">
        <f t="shared" si="1"/>
        <v>1340.0199999999995</v>
      </c>
      <c r="AC50"/>
      <c r="AD50"/>
      <c r="AE50"/>
      <c r="AF50"/>
      <c r="AG50"/>
      <c r="AH50"/>
      <c r="AI50"/>
    </row>
    <row r="51" spans="1:35" ht="12.75">
      <c r="A51" s="4">
        <v>49</v>
      </c>
      <c r="B51" s="21" t="s">
        <v>25</v>
      </c>
      <c r="C51" s="2">
        <f>'2015'!AB52</f>
        <v>106.18</v>
      </c>
      <c r="D51" s="16">
        <v>0</v>
      </c>
      <c r="E51" s="16"/>
      <c r="F51" s="16">
        <v>0</v>
      </c>
      <c r="G51" s="16"/>
      <c r="H51" s="16">
        <v>1208.62</v>
      </c>
      <c r="I51" s="16"/>
      <c r="J51" s="16">
        <v>0</v>
      </c>
      <c r="K51" s="16"/>
      <c r="L51" s="16">
        <v>0</v>
      </c>
      <c r="M51" s="16"/>
      <c r="N51" s="16">
        <v>0</v>
      </c>
      <c r="O51" s="19"/>
      <c r="P51" s="16">
        <v>0</v>
      </c>
      <c r="Q51" s="19"/>
      <c r="R51" s="19">
        <v>0</v>
      </c>
      <c r="S51" s="19"/>
      <c r="T51" s="19">
        <v>0</v>
      </c>
      <c r="U51" s="19"/>
      <c r="V51" s="19">
        <v>0</v>
      </c>
      <c r="W51" s="19"/>
      <c r="X51" s="19">
        <v>0</v>
      </c>
      <c r="Y51" s="19"/>
      <c r="Z51" s="19"/>
      <c r="AA51" s="19"/>
      <c r="AB51" s="20">
        <f t="shared" si="1"/>
        <v>1314.8</v>
      </c>
      <c r="AC51"/>
      <c r="AD51"/>
      <c r="AE51"/>
      <c r="AF51"/>
      <c r="AG51"/>
      <c r="AH51"/>
      <c r="AI51"/>
    </row>
    <row r="52" spans="1:35" ht="12.75">
      <c r="A52" s="4">
        <v>50</v>
      </c>
      <c r="B52" s="21" t="s">
        <v>26</v>
      </c>
      <c r="C52" s="2">
        <f>'2015'!AB53</f>
        <v>2217.6499999999983</v>
      </c>
      <c r="D52" s="16">
        <v>0</v>
      </c>
      <c r="E52" s="16"/>
      <c r="F52" s="16">
        <v>0</v>
      </c>
      <c r="G52" s="16"/>
      <c r="H52" s="16">
        <v>0</v>
      </c>
      <c r="I52" s="16"/>
      <c r="J52" s="16">
        <v>89.7</v>
      </c>
      <c r="K52" s="16"/>
      <c r="L52" s="16">
        <v>0</v>
      </c>
      <c r="M52" s="16"/>
      <c r="N52" s="16">
        <v>0</v>
      </c>
      <c r="O52" s="19"/>
      <c r="P52" s="19">
        <v>675.91</v>
      </c>
      <c r="Q52" s="19"/>
      <c r="R52" s="19">
        <v>0</v>
      </c>
      <c r="S52" s="19"/>
      <c r="T52" s="19">
        <v>0</v>
      </c>
      <c r="U52" s="19"/>
      <c r="V52" s="19">
        <v>206.99</v>
      </c>
      <c r="W52" s="19"/>
      <c r="X52" s="19">
        <v>0</v>
      </c>
      <c r="Y52" s="19"/>
      <c r="Z52" s="19"/>
      <c r="AA52" s="19"/>
      <c r="AB52" s="20">
        <f t="shared" si="1"/>
        <v>3190.249999999998</v>
      </c>
      <c r="AC52"/>
      <c r="AD52"/>
      <c r="AE52"/>
      <c r="AF52"/>
      <c r="AG52"/>
      <c r="AH52"/>
      <c r="AI52"/>
    </row>
    <row r="53" spans="1:35" ht="12.75">
      <c r="A53" s="4">
        <v>51</v>
      </c>
      <c r="B53" s="21" t="s">
        <v>28</v>
      </c>
      <c r="C53" s="2">
        <f>'2015'!AB54</f>
        <v>18895.27</v>
      </c>
      <c r="D53" s="16">
        <v>0</v>
      </c>
      <c r="E53" s="16"/>
      <c r="F53" s="16">
        <v>361.81</v>
      </c>
      <c r="G53" s="2"/>
      <c r="H53" s="19">
        <v>0</v>
      </c>
      <c r="I53" s="16"/>
      <c r="J53" s="16">
        <v>32.98</v>
      </c>
      <c r="K53" s="16"/>
      <c r="L53" s="16">
        <v>0</v>
      </c>
      <c r="M53" s="16"/>
      <c r="N53" s="16">
        <v>0</v>
      </c>
      <c r="O53" s="19"/>
      <c r="P53" s="19">
        <v>0</v>
      </c>
      <c r="Q53" s="19"/>
      <c r="R53" s="19">
        <v>723.56</v>
      </c>
      <c r="S53" s="19">
        <v>20252.94</v>
      </c>
      <c r="T53" s="19">
        <v>0</v>
      </c>
      <c r="U53" s="19"/>
      <c r="V53" s="19">
        <v>0</v>
      </c>
      <c r="W53" s="19"/>
      <c r="X53" s="19">
        <v>239.32</v>
      </c>
      <c r="Y53" s="19"/>
      <c r="Z53" s="19"/>
      <c r="AA53" s="19"/>
      <c r="AB53" s="20">
        <f t="shared" si="1"/>
        <v>3.922195901395753E-12</v>
      </c>
      <c r="AC53"/>
      <c r="AD53"/>
      <c r="AE53"/>
      <c r="AF53"/>
      <c r="AG53"/>
      <c r="AH53"/>
      <c r="AI53"/>
    </row>
    <row r="54" spans="1:35" ht="12.75">
      <c r="A54" s="4">
        <v>52</v>
      </c>
      <c r="B54" s="21" t="s">
        <v>27</v>
      </c>
      <c r="C54" s="2">
        <f>'2015'!AB55</f>
        <v>3.248956659263058E-12</v>
      </c>
      <c r="D54" s="16">
        <v>109.21</v>
      </c>
      <c r="E54" s="16"/>
      <c r="F54" s="16">
        <v>0.42</v>
      </c>
      <c r="G54" s="16"/>
      <c r="H54" s="16">
        <v>37.26</v>
      </c>
      <c r="I54" s="16"/>
      <c r="J54" s="16">
        <v>0</v>
      </c>
      <c r="K54" s="16"/>
      <c r="L54" s="16">
        <v>0</v>
      </c>
      <c r="M54" s="16"/>
      <c r="N54" s="16">
        <v>0</v>
      </c>
      <c r="O54" s="19"/>
      <c r="P54" s="16">
        <v>0</v>
      </c>
      <c r="Q54" s="19"/>
      <c r="R54" s="19">
        <v>0</v>
      </c>
      <c r="S54" s="19"/>
      <c r="T54" s="19">
        <v>0</v>
      </c>
      <c r="U54" s="19"/>
      <c r="V54" s="19">
        <v>0</v>
      </c>
      <c r="W54" s="19"/>
      <c r="X54" s="19">
        <v>0</v>
      </c>
      <c r="Y54" s="19"/>
      <c r="Z54" s="19"/>
      <c r="AA54" s="19"/>
      <c r="AB54" s="20">
        <f t="shared" si="1"/>
        <v>146.89000000000325</v>
      </c>
      <c r="AC54"/>
      <c r="AD54"/>
      <c r="AE54"/>
      <c r="AF54"/>
      <c r="AG54"/>
      <c r="AH54"/>
      <c r="AI54"/>
    </row>
    <row r="55" spans="1:35" ht="12.75">
      <c r="A55" s="4">
        <v>53</v>
      </c>
      <c r="B55" s="21" t="s">
        <v>29</v>
      </c>
      <c r="C55" s="2">
        <f>'2015'!AB56</f>
        <v>68882.19</v>
      </c>
      <c r="D55" s="16">
        <v>0</v>
      </c>
      <c r="E55" s="16"/>
      <c r="F55" s="16">
        <v>0</v>
      </c>
      <c r="G55" s="2"/>
      <c r="H55" s="19">
        <v>0</v>
      </c>
      <c r="I55" s="16"/>
      <c r="J55" s="16">
        <v>0</v>
      </c>
      <c r="K55" s="16"/>
      <c r="L55" s="16">
        <v>0</v>
      </c>
      <c r="M55" s="16"/>
      <c r="N55" s="16">
        <v>0</v>
      </c>
      <c r="O55" s="47"/>
      <c r="P55" s="19">
        <v>0</v>
      </c>
      <c r="Q55" s="19"/>
      <c r="R55" s="19">
        <v>0</v>
      </c>
      <c r="S55" s="19">
        <v>68903.3</v>
      </c>
      <c r="T55" s="19">
        <v>0</v>
      </c>
      <c r="U55" s="19"/>
      <c r="V55" s="19">
        <v>4.26</v>
      </c>
      <c r="W55" s="19"/>
      <c r="X55" s="19">
        <v>16.85</v>
      </c>
      <c r="Y55" s="19"/>
      <c r="Z55" s="19"/>
      <c r="AA55" s="19"/>
      <c r="AB55" s="20">
        <f t="shared" si="1"/>
        <v>-5.826450433232822E-13</v>
      </c>
      <c r="AC55"/>
      <c r="AD55"/>
      <c r="AE55"/>
      <c r="AF55"/>
      <c r="AG55"/>
      <c r="AH55"/>
      <c r="AI55"/>
    </row>
    <row r="56" spans="1:35" ht="12.75">
      <c r="A56" s="4">
        <v>54</v>
      </c>
      <c r="B56" s="21" t="s">
        <v>30</v>
      </c>
      <c r="C56" s="2">
        <f>'2015'!AB57</f>
        <v>11226.759999999998</v>
      </c>
      <c r="D56" s="16">
        <v>449.68</v>
      </c>
      <c r="E56" s="16"/>
      <c r="F56" s="16">
        <v>0</v>
      </c>
      <c r="G56" s="16"/>
      <c r="H56" s="16">
        <v>0</v>
      </c>
      <c r="I56" s="16"/>
      <c r="J56" s="16">
        <v>46.24</v>
      </c>
      <c r="K56" s="16"/>
      <c r="L56" s="16">
        <v>389</v>
      </c>
      <c r="M56" s="16"/>
      <c r="N56" s="16">
        <v>149.28</v>
      </c>
      <c r="O56" s="19"/>
      <c r="P56" s="19">
        <v>58.04</v>
      </c>
      <c r="Q56" s="19"/>
      <c r="R56" s="19">
        <v>42.6</v>
      </c>
      <c r="S56" s="19"/>
      <c r="T56" s="19">
        <v>64.09</v>
      </c>
      <c r="U56" s="19"/>
      <c r="V56" s="19">
        <v>21.51</v>
      </c>
      <c r="W56" s="19"/>
      <c r="X56" s="19">
        <v>52.15</v>
      </c>
      <c r="Y56" s="19"/>
      <c r="Z56" s="19"/>
      <c r="AA56" s="19"/>
      <c r="AB56" s="20">
        <f t="shared" si="1"/>
        <v>12499.35</v>
      </c>
      <c r="AC56"/>
      <c r="AD56"/>
      <c r="AE56"/>
      <c r="AF56"/>
      <c r="AG56"/>
      <c r="AH56"/>
      <c r="AI56"/>
    </row>
    <row r="57" spans="1:35" s="13" customFormat="1" ht="12.75">
      <c r="A57" s="12"/>
      <c r="C57" s="11">
        <f aca="true" t="shared" si="2" ref="C57:N57">SUM(C5:C56)</f>
        <v>423084.7600000001</v>
      </c>
      <c r="D57" s="11">
        <f t="shared" si="2"/>
        <v>2877.32</v>
      </c>
      <c r="E57" s="11">
        <f t="shared" si="2"/>
        <v>0</v>
      </c>
      <c r="F57" s="11">
        <f t="shared" si="2"/>
        <v>2771.39</v>
      </c>
      <c r="G57" s="11">
        <f t="shared" si="2"/>
        <v>0</v>
      </c>
      <c r="H57" s="11">
        <f t="shared" si="2"/>
        <v>2383.49</v>
      </c>
      <c r="I57" s="11">
        <f t="shared" si="2"/>
        <v>0</v>
      </c>
      <c r="J57" s="11">
        <f t="shared" si="2"/>
        <v>534.03</v>
      </c>
      <c r="K57" s="11">
        <f t="shared" si="2"/>
        <v>0</v>
      </c>
      <c r="L57" s="11">
        <f t="shared" si="2"/>
        <v>634.62</v>
      </c>
      <c r="M57" s="11">
        <f t="shared" si="2"/>
        <v>0</v>
      </c>
      <c r="N57" s="11">
        <f t="shared" si="2"/>
        <v>569.2</v>
      </c>
      <c r="O57" s="11">
        <f>SUM(O5:O56)</f>
        <v>0</v>
      </c>
      <c r="P57" s="11">
        <f aca="true" t="shared" si="3" ref="P57:AB57">SUM(P5:P56)</f>
        <v>1122.55</v>
      </c>
      <c r="Q57" s="11">
        <f t="shared" si="3"/>
        <v>12505.51</v>
      </c>
      <c r="R57" s="11">
        <f>SUM(R5:R56)</f>
        <v>1288.79</v>
      </c>
      <c r="S57" s="11">
        <f t="shared" si="3"/>
        <v>202634.53999999998</v>
      </c>
      <c r="T57" s="11">
        <f t="shared" si="3"/>
        <v>548.7</v>
      </c>
      <c r="U57" s="11">
        <f t="shared" si="3"/>
        <v>0</v>
      </c>
      <c r="V57" s="11">
        <f t="shared" si="3"/>
        <v>868.27</v>
      </c>
      <c r="W57" s="11">
        <f t="shared" si="3"/>
        <v>0</v>
      </c>
      <c r="X57" s="11">
        <f t="shared" si="3"/>
        <v>1240.26</v>
      </c>
      <c r="Y57" s="11">
        <f t="shared" si="3"/>
        <v>0</v>
      </c>
      <c r="Z57" s="11">
        <f t="shared" si="3"/>
        <v>0</v>
      </c>
      <c r="AA57" s="11">
        <f t="shared" si="3"/>
        <v>0</v>
      </c>
      <c r="AB57" s="11">
        <f t="shared" si="3"/>
        <v>222783.33000000002</v>
      </c>
      <c r="AC57" s="11"/>
      <c r="AD57" s="11"/>
      <c r="AE57" s="11"/>
      <c r="AF57" s="11"/>
      <c r="AG57" s="11"/>
      <c r="AH57" s="11"/>
      <c r="AI57" s="11"/>
    </row>
  </sheetData>
  <sheetProtection/>
  <mergeCells count="3">
    <mergeCell ref="A1:AB1"/>
    <mergeCell ref="C2:C4"/>
    <mergeCell ref="AB2:AB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2016-12-16T04:02:15Z</cp:lastPrinted>
  <dcterms:created xsi:type="dcterms:W3CDTF">2011-06-23T04:48:39Z</dcterms:created>
  <dcterms:modified xsi:type="dcterms:W3CDTF">2016-12-19T06:02:32Z</dcterms:modified>
  <cp:category/>
  <cp:version/>
  <cp:contentType/>
  <cp:contentStatus/>
</cp:coreProperties>
</file>