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0" i="1"/>
  <c r="I29"/>
  <c r="M29"/>
  <c r="O29"/>
  <c r="Q29"/>
  <c r="S29"/>
  <c r="U29"/>
  <c r="W29"/>
  <c r="AA29"/>
  <c r="AC29"/>
  <c r="I20"/>
  <c r="K20"/>
  <c r="M20"/>
  <c r="O20"/>
  <c r="Q20"/>
  <c r="S20"/>
  <c r="U20"/>
  <c r="W20"/>
  <c r="Y20"/>
  <c r="AA20"/>
  <c r="AC20"/>
  <c r="AC26"/>
  <c r="AC25"/>
  <c r="AC24"/>
  <c r="AC23"/>
  <c r="AC22"/>
  <c r="AC21"/>
  <c r="AA26"/>
  <c r="AA25"/>
  <c r="AA24"/>
  <c r="AA23"/>
  <c r="AA22"/>
  <c r="AA21"/>
  <c r="Y26"/>
  <c r="Y25"/>
  <c r="Y24"/>
  <c r="Y23"/>
  <c r="Y22"/>
  <c r="Y21"/>
  <c r="W26"/>
  <c r="W25"/>
  <c r="W24"/>
  <c r="W23"/>
  <c r="W22"/>
  <c r="W21"/>
  <c r="U26"/>
  <c r="U25"/>
  <c r="U24"/>
  <c r="U23"/>
  <c r="U22"/>
  <c r="U21"/>
  <c r="S26"/>
  <c r="S25"/>
  <c r="S24"/>
  <c r="S23"/>
  <c r="S22"/>
  <c r="S21"/>
  <c r="Q26"/>
  <c r="Q25"/>
  <c r="Q24"/>
  <c r="Q23"/>
  <c r="Q22"/>
  <c r="Q21"/>
  <c r="O26"/>
  <c r="O25"/>
  <c r="O24"/>
  <c r="O23"/>
  <c r="O22"/>
  <c r="O21"/>
  <c r="M26"/>
  <c r="M25"/>
  <c r="M24"/>
  <c r="M23"/>
  <c r="M22"/>
  <c r="M21"/>
  <c r="K26"/>
  <c r="K25"/>
  <c r="K24"/>
  <c r="K23"/>
  <c r="K22"/>
  <c r="K21"/>
  <c r="I26"/>
  <c r="I25"/>
  <c r="I24"/>
  <c r="I23"/>
  <c r="I22"/>
  <c r="I21"/>
  <c r="G26"/>
  <c r="G25"/>
  <c r="G24"/>
  <c r="G23"/>
  <c r="G22"/>
  <c r="G21"/>
  <c r="AE10"/>
  <c r="AE9"/>
  <c r="U14"/>
  <c r="I14"/>
  <c r="K14"/>
  <c r="K29" s="1"/>
  <c r="M14"/>
  <c r="O14"/>
  <c r="Q14"/>
  <c r="S14"/>
  <c r="W14"/>
  <c r="Y14"/>
  <c r="Y29" s="1"/>
  <c r="AA14"/>
  <c r="AC14"/>
  <c r="G14"/>
  <c r="G29" s="1"/>
  <c r="H11"/>
  <c r="J8" s="1"/>
  <c r="J11" s="1"/>
  <c r="L8" s="1"/>
  <c r="L11" s="1"/>
  <c r="N11" s="1"/>
  <c r="P8" s="1"/>
  <c r="P11" s="1"/>
  <c r="R8" s="1"/>
  <c r="R11" s="1"/>
  <c r="T8" s="1"/>
  <c r="T11" s="1"/>
  <c r="V8" s="1"/>
  <c r="V11" s="1"/>
  <c r="X8" s="1"/>
  <c r="X11" s="1"/>
  <c r="Z8" s="1"/>
  <c r="Z11" s="1"/>
  <c r="AB8" s="1"/>
  <c r="AB11" s="1"/>
  <c r="AD8" s="1"/>
  <c r="AD11" s="1"/>
  <c r="G11"/>
  <c r="I8" s="1"/>
  <c r="I11" s="1"/>
  <c r="K8" s="1"/>
  <c r="AE27"/>
  <c r="AE30"/>
  <c r="AE14" l="1"/>
  <c r="K11" l="1"/>
  <c r="M8" l="1"/>
  <c r="M11" s="1"/>
  <c r="O8" l="1"/>
  <c r="O11" s="1"/>
  <c r="Q8" s="1"/>
  <c r="Q11" s="1"/>
  <c r="S8" s="1"/>
  <c r="S11" s="1"/>
  <c r="U8" s="1"/>
  <c r="U11" l="1"/>
  <c r="W8" s="1"/>
  <c r="W11" l="1"/>
  <c r="Y8" s="1"/>
  <c r="Y11" l="1"/>
  <c r="AA8" s="1"/>
  <c r="AA11" l="1"/>
  <c r="AC8" s="1"/>
  <c r="AE8" l="1"/>
  <c r="AC11"/>
  <c r="AE11" s="1"/>
  <c r="AE25" l="1"/>
  <c r="AE24"/>
  <c r="AE23"/>
  <c r="AE22"/>
  <c r="AE26"/>
  <c r="AE20"/>
  <c r="AE21"/>
  <c r="G31" l="1"/>
  <c r="AE29" l="1"/>
  <c r="I31" l="1"/>
  <c r="K31" l="1"/>
  <c r="M31" s="1"/>
  <c r="O31" l="1"/>
  <c r="Q31" s="1"/>
  <c r="S31" s="1"/>
  <c r="U31" s="1"/>
  <c r="W31" s="1"/>
  <c r="Y31" s="1"/>
  <c r="AA31" s="1"/>
  <c r="AC31" s="1"/>
  <c r="AE32" s="1"/>
  <c r="AE31"/>
</calcChain>
</file>

<file path=xl/sharedStrings.xml><?xml version="1.0" encoding="utf-8"?>
<sst xmlns="http://schemas.openxmlformats.org/spreadsheetml/2006/main" count="64" uniqueCount="42">
  <si>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</si>
  <si>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</si>
  <si>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</si>
  <si>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</si>
  <si>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</si>
  <si>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</si>
  <si>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</si>
  <si>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</si>
  <si>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</si>
  <si>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</si>
  <si>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</si>
  <si>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</si>
  <si>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</si>
  <si>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</si>
  <si>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</si>
  <si>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</si>
  <si>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</si>
  <si>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</si>
  <si>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</si>
  <si>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</si>
  <si>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</si>
  <si>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</si>
  <si>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</si>
  <si>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</si>
  <si>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</si>
  <si>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</si>
  <si>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</si>
  <si>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</si>
  <si>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</si>
  <si>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</si>
  <si>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</si>
  <si>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</si>
  <si>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</si>
  <si>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</si>
  <si>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</si>
  <si>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</si>
  <si>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</si>
  <si>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Железнодорожная 12 , S= 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</si>
  <si>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2018 год</t>
  </si>
  <si>
    <t>Отогрев системы хвс</t>
  </si>
  <si>
    <t>восстановление дверки чердачного люка</t>
  </si>
  <si>
    <t>закрытие чердачного люка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</si>
</sst>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/>
    <xf numFmtId="2" fontId="1" fillId="0" borderId="1" xfId="0" applyNumberFormat="1" applyFont="1" applyBorder="1"/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E32"/>
  <sheetViews>
    <sheetView tabSelected="1" zoomScale="70" zoomScaleNormal="70" workbookViewId="0">
      <pane xSplit="6" ySplit="7" topLeftCell="J8" activePane="bottomRight" state="frozen"/>
      <selection pane="topRight" activeCell="G1" sqref="G1"/>
      <selection pane="bottomLeft" activeCell="A8" sqref="A8"/>
      <selection pane="bottomRight" activeCell="AB11" sqref="AB11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5" width="5.28515625" customWidth="1"/>
    <col min="6" max="6" width="6.28515625" customWidth="1"/>
    <col min="7" max="30" width="9.5703125" bestFit="1" customWidth="1"/>
    <col min="31" max="31" width="11" bestFit="1" customWidth="1"/>
  </cols>
  <sheetData>
    <row r="2" spans="1:31">
      <c r="A2" s="18" t="s">
        <v>35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6"/>
    </row>
    <row r="3" spans="1:31">
      <c r="A3" s="18" t="s">
        <v>38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6"/>
    </row>
    <row r="4" spans="1:31">
      <c r="A4" s="15" t="s">
        <v>37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7">
        <v>504.3</v>
      </c>
      <c r="Q4" s="5" t="s">
        <v>30</v>
      </c>
      <c r="R4" s="5"/>
      <c r="W4" s="5"/>
      <c r="X4" s="5"/>
      <c r="Y4" s="5"/>
      <c r="Z4" s="5"/>
      <c r="AA4" s="5"/>
      <c r="AB4" s="5"/>
      <c r="AC4" s="5"/>
      <c r="AD4" s="5"/>
    </row>
    <row r="6" spans="1:31">
      <c r="A6" s="1" t="s">
        <v>0</v>
      </c>
      <c r="B6" s="35" t="s">
        <v>1</v>
      </c>
      <c r="C6" s="36"/>
      <c r="D6" s="36"/>
      <c r="E6" s="36"/>
      <c r="F6" s="37"/>
      <c r="G6" s="16" t="s">
        <v>2</v>
      </c>
      <c r="H6" s="17"/>
      <c r="I6" s="16" t="s">
        <v>3</v>
      </c>
      <c r="J6" s="17"/>
      <c r="K6" s="16" t="s">
        <v>4</v>
      </c>
      <c r="L6" s="17"/>
      <c r="M6" s="16" t="s">
        <v>5</v>
      </c>
      <c r="N6" s="17"/>
      <c r="O6" s="16" t="s">
        <v>6</v>
      </c>
      <c r="P6" s="17"/>
      <c r="Q6" s="16" t="s">
        <v>7</v>
      </c>
      <c r="R6" s="17"/>
      <c r="S6" s="16" t="s">
        <v>8</v>
      </c>
      <c r="T6" s="17"/>
      <c r="U6" s="16" t="s">
        <v>9</v>
      </c>
      <c r="V6" s="17"/>
      <c r="W6" s="16" t="s">
        <v>10</v>
      </c>
      <c r="X6" s="17"/>
      <c r="Y6" s="16" t="s">
        <v>11</v>
      </c>
      <c r="Z6" s="17"/>
      <c r="AA6" s="16" t="s">
        <v>12</v>
      </c>
      <c r="AB6" s="17"/>
      <c r="AC6" s="16" t="s">
        <v>13</v>
      </c>
      <c r="AD6" s="17"/>
      <c r="AE6" s="1" t="s">
        <v>31</v>
      </c>
    </row>
    <row r="7" spans="1:31">
      <c r="A7" s="1">
        <v>1</v>
      </c>
      <c r="B7" s="26" t="s">
        <v>14</v>
      </c>
      <c r="C7" s="27"/>
      <c r="D7" s="27"/>
      <c r="E7" s="27"/>
      <c r="F7" s="28"/>
      <c r="G7" s="2" t="s">
        <v>33</v>
      </c>
      <c r="H7" s="2" t="s">
        <v>34</v>
      </c>
      <c r="I7" s="2" t="s">
        <v>33</v>
      </c>
      <c r="J7" s="2" t="s">
        <v>34</v>
      </c>
      <c r="K7" s="2" t="s">
        <v>33</v>
      </c>
      <c r="L7" s="2" t="s">
        <v>34</v>
      </c>
      <c r="M7" s="2" t="s">
        <v>33</v>
      </c>
      <c r="N7" s="2" t="s">
        <v>34</v>
      </c>
      <c r="O7" s="2" t="s">
        <v>33</v>
      </c>
      <c r="P7" s="2" t="s">
        <v>34</v>
      </c>
      <c r="Q7" s="2" t="s">
        <v>33</v>
      </c>
      <c r="R7" s="2" t="s">
        <v>34</v>
      </c>
      <c r="S7" s="2" t="s">
        <v>33</v>
      </c>
      <c r="T7" s="2" t="s">
        <v>34</v>
      </c>
      <c r="U7" s="2" t="s">
        <v>33</v>
      </c>
      <c r="V7" s="2" t="s">
        <v>34</v>
      </c>
      <c r="W7" s="2" t="s">
        <v>33</v>
      </c>
      <c r="X7" s="2" t="s">
        <v>34</v>
      </c>
      <c r="Y7" s="2" t="s">
        <v>33</v>
      </c>
      <c r="Z7" s="2" t="s">
        <v>34</v>
      </c>
      <c r="AA7" s="2" t="s">
        <v>33</v>
      </c>
      <c r="AB7" s="2" t="s">
        <v>34</v>
      </c>
      <c r="AC7" s="2" t="s">
        <v>33</v>
      </c>
      <c r="AD7" s="2" t="s">
        <v>34</v>
      </c>
      <c r="AE7" s="1"/>
    </row>
    <row r="8" spans="1:31">
      <c r="A8" s="1"/>
      <c r="B8" s="23" t="s">
        <v>15</v>
      </c>
      <c r="C8" s="24"/>
      <c r="D8" s="24"/>
      <c r="E8" s="24"/>
      <c r="F8" s="25"/>
      <c r="G8" s="9">
        <v>22999.09</v>
      </c>
      <c r="H8" s="9">
        <v>0</v>
      </c>
      <c r="I8" s="9">
        <f>G11</f>
        <v>24019.58</v>
      </c>
      <c r="J8" s="9">
        <f>H11</f>
        <v>0</v>
      </c>
      <c r="K8" s="9">
        <f t="shared" ref="K8:AD8" si="0">I11</f>
        <v>23779.630000000005</v>
      </c>
      <c r="L8" s="9">
        <f t="shared" si="0"/>
        <v>0</v>
      </c>
      <c r="M8" s="9">
        <f t="shared" si="0"/>
        <v>25442.460000000006</v>
      </c>
      <c r="N8" s="9">
        <v>0</v>
      </c>
      <c r="O8" s="9">
        <f t="shared" si="0"/>
        <v>26521.540000000008</v>
      </c>
      <c r="P8" s="9">
        <f t="shared" si="0"/>
        <v>0</v>
      </c>
      <c r="Q8" s="9">
        <f t="shared" si="0"/>
        <v>22822.44000000001</v>
      </c>
      <c r="R8" s="9">
        <f t="shared" si="0"/>
        <v>0</v>
      </c>
      <c r="S8" s="9">
        <f t="shared" si="0"/>
        <v>24280.400000000009</v>
      </c>
      <c r="T8" s="9">
        <f t="shared" si="0"/>
        <v>0</v>
      </c>
      <c r="U8" s="9">
        <f t="shared" si="0"/>
        <v>26990.39000000001</v>
      </c>
      <c r="V8" s="9">
        <f t="shared" si="0"/>
        <v>0</v>
      </c>
      <c r="W8" s="9">
        <f t="shared" si="0"/>
        <v>24975.990000000013</v>
      </c>
      <c r="X8" s="9">
        <f t="shared" si="0"/>
        <v>0</v>
      </c>
      <c r="Y8" s="9">
        <f t="shared" si="0"/>
        <v>26450.44000000001</v>
      </c>
      <c r="Z8" s="9">
        <f t="shared" si="0"/>
        <v>0</v>
      </c>
      <c r="AA8" s="9">
        <f t="shared" si="0"/>
        <v>24587.240000000009</v>
      </c>
      <c r="AB8" s="9">
        <f t="shared" si="0"/>
        <v>0</v>
      </c>
      <c r="AC8" s="9">
        <f t="shared" si="0"/>
        <v>23431.150000000009</v>
      </c>
      <c r="AD8" s="9">
        <f t="shared" si="0"/>
        <v>0</v>
      </c>
      <c r="AE8" s="10">
        <f>SUM(G8:AC8)</f>
        <v>296300.35000000009</v>
      </c>
    </row>
    <row r="9" spans="1:31">
      <c r="A9" s="1"/>
      <c r="B9" s="23" t="s">
        <v>16</v>
      </c>
      <c r="C9" s="24"/>
      <c r="D9" s="24"/>
      <c r="E9" s="24"/>
      <c r="F9" s="25"/>
      <c r="G9" s="9">
        <v>5402.97</v>
      </c>
      <c r="H9" s="9">
        <v>0</v>
      </c>
      <c r="I9" s="9">
        <v>5402.97</v>
      </c>
      <c r="J9" s="9">
        <v>0</v>
      </c>
      <c r="K9" s="9">
        <v>5402.97</v>
      </c>
      <c r="L9" s="9">
        <v>0</v>
      </c>
      <c r="M9" s="9">
        <v>5402.97</v>
      </c>
      <c r="N9" s="9">
        <v>0</v>
      </c>
      <c r="O9" s="9">
        <v>5402.97</v>
      </c>
      <c r="P9" s="9">
        <v>0</v>
      </c>
      <c r="Q9" s="9">
        <v>5402.97</v>
      </c>
      <c r="R9" s="9">
        <v>0</v>
      </c>
      <c r="S9" s="9">
        <v>5402.97</v>
      </c>
      <c r="T9" s="9">
        <v>0</v>
      </c>
      <c r="U9" s="9">
        <v>5402.97</v>
      </c>
      <c r="V9" s="9">
        <v>0</v>
      </c>
      <c r="W9" s="9">
        <v>5824.71</v>
      </c>
      <c r="X9" s="9">
        <v>0</v>
      </c>
      <c r="Y9" s="9">
        <v>5824.71</v>
      </c>
      <c r="Z9" s="9">
        <v>0</v>
      </c>
      <c r="AA9" s="9">
        <v>5824.71</v>
      </c>
      <c r="AB9" s="9">
        <v>0</v>
      </c>
      <c r="AC9" s="9"/>
      <c r="AD9" s="9"/>
      <c r="AE9" s="10">
        <f>SUM(G9:AD9)</f>
        <v>60697.89</v>
      </c>
    </row>
    <row r="10" spans="1:31">
      <c r="A10" s="1"/>
      <c r="B10" s="23" t="s">
        <v>17</v>
      </c>
      <c r="C10" s="24"/>
      <c r="D10" s="24"/>
      <c r="E10" s="24"/>
      <c r="F10" s="25"/>
      <c r="G10" s="9">
        <v>4382.4799999999996</v>
      </c>
      <c r="H10" s="9">
        <v>0</v>
      </c>
      <c r="I10" s="9">
        <v>5642.92</v>
      </c>
      <c r="J10" s="9">
        <v>0</v>
      </c>
      <c r="K10" s="9">
        <v>3740.14</v>
      </c>
      <c r="L10" s="9">
        <v>0</v>
      </c>
      <c r="M10" s="9">
        <v>4323.8900000000003</v>
      </c>
      <c r="N10" s="9">
        <v>0</v>
      </c>
      <c r="O10" s="9">
        <v>9102.07</v>
      </c>
      <c r="P10" s="9">
        <v>0</v>
      </c>
      <c r="Q10" s="9">
        <v>3945.01</v>
      </c>
      <c r="R10" s="9">
        <v>0</v>
      </c>
      <c r="S10" s="9">
        <v>2692.98</v>
      </c>
      <c r="T10" s="9">
        <v>0</v>
      </c>
      <c r="U10" s="9">
        <v>7417.37</v>
      </c>
      <c r="V10" s="9">
        <v>0</v>
      </c>
      <c r="W10" s="9">
        <v>4350.26</v>
      </c>
      <c r="X10" s="9">
        <v>0</v>
      </c>
      <c r="Y10" s="9">
        <v>7687.91</v>
      </c>
      <c r="Z10" s="9">
        <v>0</v>
      </c>
      <c r="AA10" s="9">
        <v>6980.8</v>
      </c>
      <c r="AB10" s="9">
        <v>0</v>
      </c>
      <c r="AC10" s="9"/>
      <c r="AD10" s="9"/>
      <c r="AE10" s="10">
        <f>SUM(G10:AD10)</f>
        <v>60265.830000000016</v>
      </c>
    </row>
    <row r="11" spans="1:31">
      <c r="A11" s="1"/>
      <c r="B11" s="23" t="s">
        <v>18</v>
      </c>
      <c r="C11" s="24"/>
      <c r="D11" s="24"/>
      <c r="E11" s="24"/>
      <c r="F11" s="25"/>
      <c r="G11" s="9">
        <f>G8+G9-G10</f>
        <v>24019.58</v>
      </c>
      <c r="H11" s="9">
        <f t="shared" ref="H11:AD11" si="1">H8+H9-H10</f>
        <v>0</v>
      </c>
      <c r="I11" s="9">
        <f t="shared" si="1"/>
        <v>23779.630000000005</v>
      </c>
      <c r="J11" s="9">
        <f t="shared" si="1"/>
        <v>0</v>
      </c>
      <c r="K11" s="9">
        <f t="shared" si="1"/>
        <v>25442.460000000006</v>
      </c>
      <c r="L11" s="9">
        <f t="shared" si="1"/>
        <v>0</v>
      </c>
      <c r="M11" s="9">
        <f t="shared" si="1"/>
        <v>26521.540000000008</v>
      </c>
      <c r="N11" s="9">
        <f t="shared" si="1"/>
        <v>0</v>
      </c>
      <c r="O11" s="9">
        <f t="shared" si="1"/>
        <v>22822.44000000001</v>
      </c>
      <c r="P11" s="9">
        <f t="shared" si="1"/>
        <v>0</v>
      </c>
      <c r="Q11" s="9">
        <f t="shared" si="1"/>
        <v>24280.400000000009</v>
      </c>
      <c r="R11" s="9">
        <f t="shared" si="1"/>
        <v>0</v>
      </c>
      <c r="S11" s="9">
        <f t="shared" si="1"/>
        <v>26990.39000000001</v>
      </c>
      <c r="T11" s="9">
        <f t="shared" si="1"/>
        <v>0</v>
      </c>
      <c r="U11" s="9">
        <f t="shared" si="1"/>
        <v>24975.990000000013</v>
      </c>
      <c r="V11" s="9">
        <f t="shared" si="1"/>
        <v>0</v>
      </c>
      <c r="W11" s="9">
        <f t="shared" si="1"/>
        <v>26450.44000000001</v>
      </c>
      <c r="X11" s="9">
        <f t="shared" si="1"/>
        <v>0</v>
      </c>
      <c r="Y11" s="9">
        <f t="shared" si="1"/>
        <v>24587.240000000009</v>
      </c>
      <c r="Z11" s="9">
        <f t="shared" si="1"/>
        <v>0</v>
      </c>
      <c r="AA11" s="9">
        <f t="shared" si="1"/>
        <v>23431.150000000009</v>
      </c>
      <c r="AB11" s="9">
        <f t="shared" si="1"/>
        <v>0</v>
      </c>
      <c r="AC11" s="9">
        <f t="shared" si="1"/>
        <v>23431.150000000009</v>
      </c>
      <c r="AD11" s="9">
        <f t="shared" si="1"/>
        <v>0</v>
      </c>
      <c r="AE11" s="10">
        <f>SUM(G11:AC11)</f>
        <v>296732.41000000015</v>
      </c>
    </row>
    <row r="12" spans="1:31">
      <c r="A12" s="1"/>
      <c r="B12" s="23"/>
      <c r="C12" s="24"/>
      <c r="D12" s="24"/>
      <c r="E12" s="24"/>
      <c r="F12" s="25"/>
      <c r="G12" s="12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4"/>
      <c r="AE12" s="10"/>
    </row>
    <row r="13" spans="1:31">
      <c r="A13" s="1"/>
      <c r="B13" s="26" t="s">
        <v>19</v>
      </c>
      <c r="C13" s="27"/>
      <c r="D13" s="27"/>
      <c r="E13" s="27"/>
      <c r="F13" s="28"/>
      <c r="G13" s="1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4"/>
      <c r="AE13" s="10"/>
    </row>
    <row r="14" spans="1:31">
      <c r="A14" s="1">
        <v>2</v>
      </c>
      <c r="B14" s="29" t="s">
        <v>28</v>
      </c>
      <c r="C14" s="30"/>
      <c r="D14" s="30"/>
      <c r="E14" s="30"/>
      <c r="F14" s="31"/>
      <c r="G14" s="12">
        <f>SUM(G15:H18)</f>
        <v>553.4</v>
      </c>
      <c r="H14" s="14"/>
      <c r="I14" s="12">
        <f t="shared" ref="I14" si="2">SUM(I15:J18)</f>
        <v>0</v>
      </c>
      <c r="J14" s="14"/>
      <c r="K14" s="12">
        <f t="shared" ref="K14" si="3">SUM(K15:L18)</f>
        <v>673</v>
      </c>
      <c r="L14" s="14"/>
      <c r="M14" s="12">
        <f t="shared" ref="M14" si="4">SUM(M15:N18)</f>
        <v>0</v>
      </c>
      <c r="N14" s="14"/>
      <c r="O14" s="12">
        <f t="shared" ref="O14" si="5">SUM(O15:P18)</f>
        <v>0</v>
      </c>
      <c r="P14" s="14"/>
      <c r="Q14" s="12">
        <f t="shared" ref="Q14" si="6">SUM(Q15:R18)</f>
        <v>0</v>
      </c>
      <c r="R14" s="14"/>
      <c r="S14" s="12">
        <f t="shared" ref="S14" si="7">SUM(S15:T18)</f>
        <v>0</v>
      </c>
      <c r="T14" s="14"/>
      <c r="U14" s="12">
        <f t="shared" ref="U14" si="8">SUM(U15:V18)</f>
        <v>0</v>
      </c>
      <c r="V14" s="14"/>
      <c r="W14" s="12">
        <f t="shared" ref="W14" si="9">SUM(W15:X18)</f>
        <v>0</v>
      </c>
      <c r="X14" s="14"/>
      <c r="Y14" s="12">
        <f t="shared" ref="Y14" si="10">SUM(Y15:Z18)</f>
        <v>310</v>
      </c>
      <c r="Z14" s="14"/>
      <c r="AA14" s="12">
        <f t="shared" ref="AA14" si="11">SUM(AA15:AB18)</f>
        <v>0</v>
      </c>
      <c r="AB14" s="14"/>
      <c r="AC14" s="12">
        <f t="shared" ref="AC14" si="12">SUM(AC15:AD18)</f>
        <v>0</v>
      </c>
      <c r="AD14" s="14"/>
      <c r="AE14" s="10">
        <f>SUM(G14:AC14)</f>
        <v>1536.4</v>
      </c>
    </row>
    <row r="15" spans="1:31" ht="25.5" customHeight="1">
      <c r="A15" s="1"/>
      <c r="B15" s="32" t="s">
        <v>39</v>
      </c>
      <c r="C15" s="33"/>
      <c r="D15" s="33"/>
      <c r="E15" s="33"/>
      <c r="F15" s="34"/>
      <c r="G15" s="12">
        <v>553.4</v>
      </c>
      <c r="H15" s="14"/>
      <c r="I15" s="12"/>
      <c r="J15" s="14"/>
      <c r="K15" s="12"/>
      <c r="L15" s="14"/>
      <c r="M15" s="12"/>
      <c r="N15" s="14"/>
      <c r="O15" s="12"/>
      <c r="P15" s="14"/>
      <c r="Q15" s="12"/>
      <c r="R15" s="14"/>
      <c r="S15" s="12"/>
      <c r="T15" s="14"/>
      <c r="U15" s="12"/>
      <c r="V15" s="14"/>
      <c r="W15" s="12"/>
      <c r="X15" s="14"/>
      <c r="Y15" s="12"/>
      <c r="Z15" s="14"/>
      <c r="AA15" s="12"/>
      <c r="AB15" s="14"/>
      <c r="AC15" s="12"/>
      <c r="AD15" s="14"/>
      <c r="AE15" s="10"/>
    </row>
    <row r="16" spans="1:31" ht="28.5" customHeight="1">
      <c r="A16" s="1"/>
      <c r="B16" s="38" t="s">
        <v>40</v>
      </c>
      <c r="C16" s="39"/>
      <c r="D16" s="39"/>
      <c r="E16" s="39"/>
      <c r="F16" s="40"/>
      <c r="G16" s="12"/>
      <c r="H16" s="14"/>
      <c r="I16" s="12"/>
      <c r="J16" s="14"/>
      <c r="K16" s="12">
        <v>673</v>
      </c>
      <c r="L16" s="14"/>
      <c r="M16" s="12"/>
      <c r="N16" s="14"/>
      <c r="O16" s="12"/>
      <c r="P16" s="14"/>
      <c r="Q16" s="12"/>
      <c r="R16" s="14"/>
      <c r="S16" s="12"/>
      <c r="T16" s="14"/>
      <c r="U16" s="12"/>
      <c r="V16" s="14"/>
      <c r="W16" s="12"/>
      <c r="X16" s="14"/>
      <c r="Y16" s="12"/>
      <c r="Z16" s="14"/>
      <c r="AA16" s="12"/>
      <c r="AB16" s="14"/>
      <c r="AC16" s="12"/>
      <c r="AD16" s="14"/>
      <c r="AE16" s="10"/>
    </row>
    <row r="17" spans="1:31" ht="25.5" customHeight="1">
      <c r="A17" s="1"/>
      <c r="B17" s="16" t="s">
        <v>41</v>
      </c>
      <c r="C17" s="41"/>
      <c r="D17" s="41"/>
      <c r="E17" s="41"/>
      <c r="F17" s="17"/>
      <c r="G17" s="12"/>
      <c r="H17" s="14"/>
      <c r="I17" s="12"/>
      <c r="J17" s="14"/>
      <c r="K17" s="12"/>
      <c r="L17" s="14"/>
      <c r="M17" s="12"/>
      <c r="N17" s="14"/>
      <c r="O17" s="12"/>
      <c r="P17" s="14"/>
      <c r="Q17" s="12"/>
      <c r="R17" s="14"/>
      <c r="S17" s="12"/>
      <c r="T17" s="14"/>
      <c r="U17" s="12"/>
      <c r="V17" s="14"/>
      <c r="W17" s="12"/>
      <c r="X17" s="14"/>
      <c r="Y17" s="12">
        <v>310</v>
      </c>
      <c r="Z17" s="14"/>
      <c r="AA17" s="12"/>
      <c r="AB17" s="14"/>
      <c r="AC17" s="12"/>
      <c r="AD17" s="14"/>
      <c r="AE17" s="10"/>
    </row>
    <row r="18" spans="1:31" ht="25.5" customHeight="1">
      <c r="A18" s="1"/>
      <c r="B18" s="29"/>
      <c r="C18" s="30"/>
      <c r="D18" s="30"/>
      <c r="E18" s="30"/>
      <c r="F18" s="31"/>
      <c r="G18" s="12"/>
      <c r="H18" s="14"/>
      <c r="I18" s="12"/>
      <c r="J18" s="14"/>
      <c r="K18" s="12"/>
      <c r="L18" s="14"/>
      <c r="M18" s="12"/>
      <c r="N18" s="14"/>
      <c r="O18" s="12"/>
      <c r="P18" s="14"/>
      <c r="Q18" s="12"/>
      <c r="R18" s="14"/>
      <c r="S18" s="12"/>
      <c r="T18" s="14"/>
      <c r="U18" s="12"/>
      <c r="V18" s="14"/>
      <c r="W18" s="12"/>
      <c r="X18" s="14"/>
      <c r="Y18" s="12"/>
      <c r="Z18" s="14"/>
      <c r="AA18" s="12"/>
      <c r="AB18" s="14"/>
      <c r="AC18" s="12"/>
      <c r="AD18" s="14"/>
      <c r="AE18" s="10"/>
    </row>
    <row r="19" spans="1:31">
      <c r="A19" s="1"/>
      <c r="B19" s="29"/>
      <c r="C19" s="30"/>
      <c r="D19" s="30"/>
      <c r="E19" s="30"/>
      <c r="F19" s="31"/>
      <c r="G19" s="12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4"/>
      <c r="AE19" s="10"/>
    </row>
    <row r="20" spans="1:31">
      <c r="A20" s="1">
        <v>3</v>
      </c>
      <c r="B20" s="29" t="s">
        <v>27</v>
      </c>
      <c r="C20" s="30"/>
      <c r="D20" s="30"/>
      <c r="E20" s="30"/>
      <c r="F20" s="31"/>
      <c r="G20" s="12">
        <f>SUM(G21:H26)</f>
        <v>3767.5439999999999</v>
      </c>
      <c r="H20" s="14"/>
      <c r="I20" s="12">
        <f t="shared" ref="I20" si="13">SUM(I21:J26)</f>
        <v>3767.5439999999999</v>
      </c>
      <c r="J20" s="14"/>
      <c r="K20" s="12">
        <f t="shared" ref="K20" si="14">SUM(K21:L26)</f>
        <v>3767.5439999999999</v>
      </c>
      <c r="L20" s="14"/>
      <c r="M20" s="12">
        <f t="shared" ref="M20" si="15">SUM(M21:N26)</f>
        <v>3767.5439999999999</v>
      </c>
      <c r="N20" s="14"/>
      <c r="O20" s="12">
        <f t="shared" ref="O20" si="16">SUM(O21:P26)</f>
        <v>3767.5439999999999</v>
      </c>
      <c r="P20" s="14"/>
      <c r="Q20" s="12">
        <f t="shared" ref="Q20" si="17">SUM(Q21:R26)</f>
        <v>3767.5439999999999</v>
      </c>
      <c r="R20" s="14"/>
      <c r="S20" s="12">
        <f t="shared" ref="S20" si="18">SUM(S21:T26)</f>
        <v>3767.5439999999999</v>
      </c>
      <c r="T20" s="14"/>
      <c r="U20" s="12">
        <f t="shared" ref="U20" si="19">SUM(U21:V26)</f>
        <v>3767.5439999999999</v>
      </c>
      <c r="V20" s="14"/>
      <c r="W20" s="12">
        <f t="shared" ref="W20" si="20">SUM(W21:X26)</f>
        <v>3767.5439999999999</v>
      </c>
      <c r="X20" s="14"/>
      <c r="Y20" s="12">
        <f t="shared" ref="Y20" si="21">SUM(Y21:Z26)</f>
        <v>3767.5439999999999</v>
      </c>
      <c r="Z20" s="14"/>
      <c r="AA20" s="12">
        <f t="shared" ref="AA20" si="22">SUM(AA21:AB26)</f>
        <v>3767.5439999999999</v>
      </c>
      <c r="AB20" s="14"/>
      <c r="AC20" s="12">
        <f t="shared" ref="AC20" si="23">SUM(AC21:AD26)</f>
        <v>3767.5439999999999</v>
      </c>
      <c r="AD20" s="14"/>
      <c r="AE20" s="10">
        <f t="shared" ref="AE20:AE27" si="24">SUM(G20:AC20)</f>
        <v>45210.528000000013</v>
      </c>
    </row>
    <row r="21" spans="1:31">
      <c r="A21" s="1"/>
      <c r="B21" s="22" t="s">
        <v>20</v>
      </c>
      <c r="C21" s="22"/>
      <c r="D21" s="22"/>
      <c r="E21" s="22"/>
      <c r="F21" s="3">
        <v>0</v>
      </c>
      <c r="G21" s="12">
        <f>F21*P4-(71.4*0.5*F21)</f>
        <v>0</v>
      </c>
      <c r="H21" s="14"/>
      <c r="I21" s="12">
        <f>F21*P4-(71.4*0.5*F21)</f>
        <v>0</v>
      </c>
      <c r="J21" s="14"/>
      <c r="K21" s="12">
        <f>F21*P4-(71.4*0.5*F21)</f>
        <v>0</v>
      </c>
      <c r="L21" s="14"/>
      <c r="M21" s="12">
        <f>F21*P4-(71.4*0.5*F21)</f>
        <v>0</v>
      </c>
      <c r="N21" s="14"/>
      <c r="O21" s="12">
        <f>F21*P4-(71.4*0.5*F21)</f>
        <v>0</v>
      </c>
      <c r="P21" s="14"/>
      <c r="Q21" s="12">
        <f>F21*P4-(71.4*0.5*F21)</f>
        <v>0</v>
      </c>
      <c r="R21" s="14"/>
      <c r="S21" s="12">
        <f>F21*P4-(71.4*0.5*F21)</f>
        <v>0</v>
      </c>
      <c r="T21" s="14"/>
      <c r="U21" s="12">
        <f>F21*P4-(71.4*0.5*F21)</f>
        <v>0</v>
      </c>
      <c r="V21" s="14"/>
      <c r="W21" s="12">
        <f>F21*P4-(71.4*0.5*F21)</f>
        <v>0</v>
      </c>
      <c r="X21" s="14"/>
      <c r="Y21" s="12">
        <f>F21*P4-(71.4*0.5*F21)</f>
        <v>0</v>
      </c>
      <c r="Z21" s="14"/>
      <c r="AA21" s="12">
        <f>F21*P4-(71.4*0.5*F21)</f>
        <v>0</v>
      </c>
      <c r="AB21" s="14"/>
      <c r="AC21" s="12">
        <f>F21*P4-(71.4*0.5*F21)</f>
        <v>0</v>
      </c>
      <c r="AD21" s="14"/>
      <c r="AE21" s="10">
        <f t="shared" si="24"/>
        <v>0</v>
      </c>
    </row>
    <row r="22" spans="1:31" ht="30.75" customHeight="1">
      <c r="A22" s="1"/>
      <c r="B22" s="19" t="s">
        <v>36</v>
      </c>
      <c r="C22" s="20"/>
      <c r="D22" s="20"/>
      <c r="E22" s="21"/>
      <c r="F22" s="8">
        <v>3.49</v>
      </c>
      <c r="G22" s="12">
        <f>F22*P4-(71.4*0.5*F22)</f>
        <v>1635.414</v>
      </c>
      <c r="H22" s="14"/>
      <c r="I22" s="12">
        <f>F22*P4-(71.4*0.5*F22)</f>
        <v>1635.414</v>
      </c>
      <c r="J22" s="14"/>
      <c r="K22" s="12">
        <f>F22*P4-(71.4*0.5*F22)</f>
        <v>1635.414</v>
      </c>
      <c r="L22" s="14"/>
      <c r="M22" s="12">
        <f>F22*P4-(71.4*0.5*F22)</f>
        <v>1635.414</v>
      </c>
      <c r="N22" s="14"/>
      <c r="O22" s="12">
        <f>F22*P4-(71.4*0.5*F22)</f>
        <v>1635.414</v>
      </c>
      <c r="P22" s="14"/>
      <c r="Q22" s="12">
        <f>F22*P4-(71.4*0.5*F22)</f>
        <v>1635.414</v>
      </c>
      <c r="R22" s="14"/>
      <c r="S22" s="12">
        <f>F22*P4-(71.4*0.5*F22)</f>
        <v>1635.414</v>
      </c>
      <c r="T22" s="14"/>
      <c r="U22" s="12">
        <f>F22*P4-(71.4*0.5*F22)</f>
        <v>1635.414</v>
      </c>
      <c r="V22" s="14"/>
      <c r="W22" s="12">
        <f>F22*P4-(71.4*0.5*F22)</f>
        <v>1635.414</v>
      </c>
      <c r="X22" s="14"/>
      <c r="Y22" s="12">
        <f>F22*P4-(71.4*0.5*F22)</f>
        <v>1635.414</v>
      </c>
      <c r="Z22" s="14"/>
      <c r="AA22" s="12">
        <f>F22*P4-(71.4*0.5*F22)</f>
        <v>1635.414</v>
      </c>
      <c r="AB22" s="14"/>
      <c r="AC22" s="12">
        <f>F22*P4-(71.4*0.5*F22)</f>
        <v>1635.414</v>
      </c>
      <c r="AD22" s="14"/>
      <c r="AE22" s="10">
        <f t="shared" si="24"/>
        <v>19624.968000000004</v>
      </c>
    </row>
    <row r="23" spans="1:31" ht="27" customHeight="1">
      <c r="A23" s="1"/>
      <c r="B23" s="19" t="s">
        <v>21</v>
      </c>
      <c r="C23" s="20"/>
      <c r="D23" s="20"/>
      <c r="E23" s="21"/>
      <c r="F23" s="3">
        <v>0.63</v>
      </c>
      <c r="G23" s="12">
        <f>F23*P4-(71.4*0.5*F23)</f>
        <v>295.21800000000002</v>
      </c>
      <c r="H23" s="14"/>
      <c r="I23" s="12">
        <f>F23*P4-(71.4*0.5*F23)</f>
        <v>295.21800000000002</v>
      </c>
      <c r="J23" s="14"/>
      <c r="K23" s="12">
        <f>F23*P4-(71.4*0.5*F23)</f>
        <v>295.21800000000002</v>
      </c>
      <c r="L23" s="14"/>
      <c r="M23" s="12">
        <f>F23*P4-(71.4*0.5*F23)</f>
        <v>295.21800000000002</v>
      </c>
      <c r="N23" s="14"/>
      <c r="O23" s="12">
        <f>F23*P4-(71.4*0.5*F23)</f>
        <v>295.21800000000002</v>
      </c>
      <c r="P23" s="14"/>
      <c r="Q23" s="12">
        <f>F23*P4-(71.4*0.5*F23)</f>
        <v>295.21800000000002</v>
      </c>
      <c r="R23" s="14"/>
      <c r="S23" s="12">
        <f>F23*P4-(71.4*0.5*F23)</f>
        <v>295.21800000000002</v>
      </c>
      <c r="T23" s="14"/>
      <c r="U23" s="12">
        <f>F23*P4-(71.4*0.5*F23)</f>
        <v>295.21800000000002</v>
      </c>
      <c r="V23" s="14"/>
      <c r="W23" s="12">
        <f>F23*P4-(71.4*0.5*F23)</f>
        <v>295.21800000000002</v>
      </c>
      <c r="X23" s="14"/>
      <c r="Y23" s="12">
        <f>F23*P4-(71.4*0.5*F23)</f>
        <v>295.21800000000002</v>
      </c>
      <c r="Z23" s="14"/>
      <c r="AA23" s="12">
        <f>F23*P4-(71.4*0.5*F23)</f>
        <v>295.21800000000002</v>
      </c>
      <c r="AB23" s="14"/>
      <c r="AC23" s="12">
        <f>F23*P4-(71.4*0.5*F23)</f>
        <v>295.21800000000002</v>
      </c>
      <c r="AD23" s="14"/>
      <c r="AE23" s="10">
        <f t="shared" si="24"/>
        <v>3542.6159999999995</v>
      </c>
    </row>
    <row r="24" spans="1:31" ht="60" customHeight="1">
      <c r="A24" s="1"/>
      <c r="B24" s="19" t="s">
        <v>22</v>
      </c>
      <c r="C24" s="20"/>
      <c r="D24" s="20"/>
      <c r="E24" s="21"/>
      <c r="F24" s="4">
        <v>1.0900000000000001</v>
      </c>
      <c r="G24" s="12">
        <f>F24*P4-(71.4*0.5*F24)</f>
        <v>510.774</v>
      </c>
      <c r="H24" s="14"/>
      <c r="I24" s="12">
        <f>F24*P4-(71.4*0.5*F24)</f>
        <v>510.774</v>
      </c>
      <c r="J24" s="14"/>
      <c r="K24" s="12">
        <f>F24*P4-(71.4*0.5*F24)</f>
        <v>510.774</v>
      </c>
      <c r="L24" s="14"/>
      <c r="M24" s="12">
        <f>F24*P4-(71.4*0.5*F24)</f>
        <v>510.774</v>
      </c>
      <c r="N24" s="14"/>
      <c r="O24" s="12">
        <f>F24*P4-(71.4*0.5*F24)</f>
        <v>510.774</v>
      </c>
      <c r="P24" s="14"/>
      <c r="Q24" s="12">
        <f>F24*P4-(71.4*0.5*F24)</f>
        <v>510.774</v>
      </c>
      <c r="R24" s="14"/>
      <c r="S24" s="12">
        <f>F24*P4-(71.4*0.5*F24)</f>
        <v>510.774</v>
      </c>
      <c r="T24" s="14"/>
      <c r="U24" s="12">
        <f>F24*P4-(71.4*0.5*F24)</f>
        <v>510.774</v>
      </c>
      <c r="V24" s="14"/>
      <c r="W24" s="12">
        <f>F24*P4-(71.4*0.5*F24)</f>
        <v>510.774</v>
      </c>
      <c r="X24" s="14"/>
      <c r="Y24" s="12">
        <f>F24*P4-(71.4*0.5*F24)</f>
        <v>510.774</v>
      </c>
      <c r="Z24" s="14"/>
      <c r="AA24" s="12">
        <f>F24*P4-(71.4*0.5*F24)</f>
        <v>510.774</v>
      </c>
      <c r="AB24" s="14"/>
      <c r="AC24" s="12">
        <f>F24*P4-(71.4*0.5*F24)</f>
        <v>510.774</v>
      </c>
      <c r="AD24" s="14"/>
      <c r="AE24" s="10">
        <f t="shared" si="24"/>
        <v>6129.2880000000005</v>
      </c>
    </row>
    <row r="25" spans="1:31" ht="58.5" customHeight="1">
      <c r="A25" s="1"/>
      <c r="B25" s="19" t="s">
        <v>23</v>
      </c>
      <c r="C25" s="20"/>
      <c r="D25" s="20"/>
      <c r="E25" s="21"/>
      <c r="F25" s="4">
        <v>0.89</v>
      </c>
      <c r="G25" s="12">
        <f>F25*P4-(71.4*0.5*F25)</f>
        <v>417.05399999999997</v>
      </c>
      <c r="H25" s="14"/>
      <c r="I25" s="12">
        <f>F25*P4-(71.4*0.5*F25)</f>
        <v>417.05399999999997</v>
      </c>
      <c r="J25" s="14"/>
      <c r="K25" s="12">
        <f>F25*P4-(71.4*0.5*F25)</f>
        <v>417.05399999999997</v>
      </c>
      <c r="L25" s="14"/>
      <c r="M25" s="12">
        <f>F25*P4-(71.4*0.5*F25)</f>
        <v>417.05399999999997</v>
      </c>
      <c r="N25" s="14"/>
      <c r="O25" s="12">
        <f>F25*P4-(71.4*0.5*F25)</f>
        <v>417.05399999999997</v>
      </c>
      <c r="P25" s="14"/>
      <c r="Q25" s="12">
        <f>F25*P4-(71.4*0.5*F25)</f>
        <v>417.05399999999997</v>
      </c>
      <c r="R25" s="14"/>
      <c r="S25" s="12">
        <f>F25*P4-(71.4*0.5*F25)</f>
        <v>417.05399999999997</v>
      </c>
      <c r="T25" s="14"/>
      <c r="U25" s="12">
        <f>F25*P4-(71.4*0.5*F25)</f>
        <v>417.05399999999997</v>
      </c>
      <c r="V25" s="14"/>
      <c r="W25" s="12">
        <f>F25*P4-(71.4*0.5*F25)</f>
        <v>417.05399999999997</v>
      </c>
      <c r="X25" s="14"/>
      <c r="Y25" s="12">
        <f>F25*P4-(71.4*0.5*F25)</f>
        <v>417.05399999999997</v>
      </c>
      <c r="Z25" s="14"/>
      <c r="AA25" s="12">
        <f>F25*P4-(71.4*0.5*F25)</f>
        <v>417.05399999999997</v>
      </c>
      <c r="AB25" s="14"/>
      <c r="AC25" s="12">
        <f>F25*P4-(71.4*0.5*F25)</f>
        <v>417.05399999999997</v>
      </c>
      <c r="AD25" s="14"/>
      <c r="AE25" s="10">
        <f t="shared" si="24"/>
        <v>5004.6480000000001</v>
      </c>
    </row>
    <row r="26" spans="1:31" ht="45.75" customHeight="1">
      <c r="A26" s="1"/>
      <c r="B26" s="19" t="s">
        <v>24</v>
      </c>
      <c r="C26" s="20"/>
      <c r="D26" s="20"/>
      <c r="E26" s="21"/>
      <c r="F26" s="4">
        <v>1.94</v>
      </c>
      <c r="G26" s="12">
        <f>F26*P4-(71.4*0.5*F26)</f>
        <v>909.08399999999995</v>
      </c>
      <c r="H26" s="14"/>
      <c r="I26" s="12">
        <f>F26*P4-(71.4*0.5*F26)</f>
        <v>909.08399999999995</v>
      </c>
      <c r="J26" s="14"/>
      <c r="K26" s="12">
        <f>F26*P4-(71.4*0.5*F26)</f>
        <v>909.08399999999995</v>
      </c>
      <c r="L26" s="14"/>
      <c r="M26" s="12">
        <f>F26*P4-(71.4*0.5*F26)</f>
        <v>909.08399999999995</v>
      </c>
      <c r="N26" s="14"/>
      <c r="O26" s="12">
        <f>F26*P4-(71.4*0.5*F26)</f>
        <v>909.08399999999995</v>
      </c>
      <c r="P26" s="14"/>
      <c r="Q26" s="12">
        <f>F26*P4-(71.4*0.5*F26)</f>
        <v>909.08399999999995</v>
      </c>
      <c r="R26" s="14"/>
      <c r="S26" s="12">
        <f>F26*P4-(71.4*0.5*F26)</f>
        <v>909.08399999999995</v>
      </c>
      <c r="T26" s="14"/>
      <c r="U26" s="12">
        <f>F26*P4-(71.4*0.5*F26)</f>
        <v>909.08399999999995</v>
      </c>
      <c r="V26" s="14"/>
      <c r="W26" s="12">
        <f>F26*P4-(71.4*0.5*F26)</f>
        <v>909.08399999999995</v>
      </c>
      <c r="X26" s="14"/>
      <c r="Y26" s="12">
        <f>F26*P4-(71.4*0.5*F26)</f>
        <v>909.08399999999995</v>
      </c>
      <c r="Z26" s="14"/>
      <c r="AA26" s="12">
        <f>F26*P4-(71.4*0.5*F26)</f>
        <v>909.08399999999995</v>
      </c>
      <c r="AB26" s="14"/>
      <c r="AC26" s="12">
        <f>F26*P4-(71.4*0.5*F26)</f>
        <v>909.08399999999995</v>
      </c>
      <c r="AD26" s="14"/>
      <c r="AE26" s="10">
        <f t="shared" si="24"/>
        <v>10909.008000000002</v>
      </c>
    </row>
    <row r="27" spans="1:31">
      <c r="A27" s="1"/>
      <c r="B27" s="23" t="s">
        <v>25</v>
      </c>
      <c r="C27" s="24"/>
      <c r="D27" s="24"/>
      <c r="E27" s="24"/>
      <c r="F27" s="25"/>
      <c r="G27" s="12"/>
      <c r="H27" s="14"/>
      <c r="I27" s="12"/>
      <c r="J27" s="14"/>
      <c r="K27" s="12"/>
      <c r="L27" s="14"/>
      <c r="M27" s="12"/>
      <c r="N27" s="14"/>
      <c r="O27" s="12"/>
      <c r="P27" s="14"/>
      <c r="Q27" s="12"/>
      <c r="R27" s="14"/>
      <c r="S27" s="12"/>
      <c r="T27" s="14"/>
      <c r="U27" s="12"/>
      <c r="V27" s="14"/>
      <c r="W27" s="12"/>
      <c r="X27" s="14"/>
      <c r="Y27" s="12"/>
      <c r="Z27" s="14"/>
      <c r="AA27" s="12"/>
      <c r="AB27" s="14"/>
      <c r="AC27" s="12"/>
      <c r="AD27" s="14"/>
      <c r="AE27" s="10">
        <f t="shared" si="24"/>
        <v>0</v>
      </c>
    </row>
    <row r="28" spans="1:31">
      <c r="A28" s="1"/>
      <c r="B28" s="35"/>
      <c r="C28" s="36"/>
      <c r="D28" s="36"/>
      <c r="E28" s="36"/>
      <c r="F28" s="37"/>
      <c r="G28" s="12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4"/>
      <c r="AE28" s="10"/>
    </row>
    <row r="29" spans="1:31">
      <c r="A29" s="1">
        <v>4</v>
      </c>
      <c r="B29" s="26" t="s">
        <v>26</v>
      </c>
      <c r="C29" s="27"/>
      <c r="D29" s="27"/>
      <c r="E29" s="27"/>
      <c r="F29" s="28"/>
      <c r="G29" s="12">
        <f>G20+G14+G27</f>
        <v>4320.9439999999995</v>
      </c>
      <c r="H29" s="14"/>
      <c r="I29" s="12">
        <f t="shared" ref="I29" si="25">I20+I14+I27</f>
        <v>3767.5439999999999</v>
      </c>
      <c r="J29" s="14"/>
      <c r="K29" s="12">
        <f t="shared" ref="K29" si="26">K20+K14+K27</f>
        <v>4440.5439999999999</v>
      </c>
      <c r="L29" s="14"/>
      <c r="M29" s="12">
        <f t="shared" ref="M29" si="27">M20+M14+M27</f>
        <v>3767.5439999999999</v>
      </c>
      <c r="N29" s="14"/>
      <c r="O29" s="12">
        <f t="shared" ref="O29" si="28">O20+O14+O27</f>
        <v>3767.5439999999999</v>
      </c>
      <c r="P29" s="14"/>
      <c r="Q29" s="12">
        <f t="shared" ref="Q29" si="29">Q20+Q14+Q27</f>
        <v>3767.5439999999999</v>
      </c>
      <c r="R29" s="14"/>
      <c r="S29" s="12">
        <f t="shared" ref="S29" si="30">S20+S14+S27</f>
        <v>3767.5439999999999</v>
      </c>
      <c r="T29" s="14"/>
      <c r="U29" s="12">
        <f t="shared" ref="U29" si="31">U20+U14+U27</f>
        <v>3767.5439999999999</v>
      </c>
      <c r="V29" s="14"/>
      <c r="W29" s="12">
        <f t="shared" ref="W29" si="32">W20+W14+W27</f>
        <v>3767.5439999999999</v>
      </c>
      <c r="X29" s="14"/>
      <c r="Y29" s="12">
        <f t="shared" ref="Y29" si="33">Y20+Y14+Y27</f>
        <v>4077.5439999999999</v>
      </c>
      <c r="Z29" s="14"/>
      <c r="AA29" s="12">
        <f t="shared" ref="AA29" si="34">AA20+AA14+AA27</f>
        <v>3767.5439999999999</v>
      </c>
      <c r="AB29" s="14"/>
      <c r="AC29" s="12">
        <f t="shared" ref="AC29" si="35">AC20+AC14+AC27</f>
        <v>3767.5439999999999</v>
      </c>
      <c r="AD29" s="14"/>
      <c r="AE29" s="10">
        <f>SUM(G29:AD29)</f>
        <v>46746.928000000007</v>
      </c>
    </row>
    <row r="30" spans="1:31">
      <c r="A30" s="1"/>
      <c r="B30" s="35"/>
      <c r="C30" s="36"/>
      <c r="D30" s="36"/>
      <c r="E30" s="36"/>
      <c r="F30" s="37"/>
      <c r="G30" s="12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4"/>
      <c r="AE30" s="10">
        <f>SUM(G30:AC30)</f>
        <v>0</v>
      </c>
    </row>
    <row r="31" spans="1:31">
      <c r="A31" s="1">
        <v>5</v>
      </c>
      <c r="B31" s="26" t="s">
        <v>29</v>
      </c>
      <c r="C31" s="27"/>
      <c r="D31" s="27"/>
      <c r="E31" s="27"/>
      <c r="F31" s="28"/>
      <c r="G31" s="12">
        <f>8806.07+G10+H10-G29</f>
        <v>8867.6059999999998</v>
      </c>
      <c r="H31" s="14"/>
      <c r="I31" s="12">
        <f>G31+I10+J10-I29</f>
        <v>10742.982</v>
      </c>
      <c r="J31" s="14"/>
      <c r="K31" s="12">
        <f>I31+K10+L10-K29</f>
        <v>10042.578</v>
      </c>
      <c r="L31" s="14"/>
      <c r="M31" s="12">
        <f>K31+M10+N10-M29</f>
        <v>10598.924000000001</v>
      </c>
      <c r="N31" s="14"/>
      <c r="O31" s="12">
        <f t="shared" ref="O31" si="36">M31+O10+P10-O29</f>
        <v>15933.449999999999</v>
      </c>
      <c r="P31" s="14"/>
      <c r="Q31" s="12">
        <f t="shared" ref="Q31" si="37">O31+Q10+R10-Q29</f>
        <v>16110.915999999999</v>
      </c>
      <c r="R31" s="14"/>
      <c r="S31" s="12">
        <f t="shared" ref="S31" si="38">Q31+S10+T10-S29</f>
        <v>15036.352000000001</v>
      </c>
      <c r="T31" s="14"/>
      <c r="U31" s="12">
        <f t="shared" ref="U31" si="39">S31+U10+V10-U29</f>
        <v>18686.178</v>
      </c>
      <c r="V31" s="14"/>
      <c r="W31" s="12">
        <f t="shared" ref="W31" si="40">U31+W10+X10-W29</f>
        <v>19268.894</v>
      </c>
      <c r="X31" s="14"/>
      <c r="Y31" s="12">
        <f t="shared" ref="Y31" si="41">W31+Y10+Z10-Y29</f>
        <v>22879.260000000002</v>
      </c>
      <c r="Z31" s="14"/>
      <c r="AA31" s="12">
        <f t="shared" ref="AA31" si="42">Y31+AA10+AB10-AA29</f>
        <v>26092.516000000003</v>
      </c>
      <c r="AB31" s="14"/>
      <c r="AC31" s="12">
        <f t="shared" ref="AC31" si="43">AA31+AC10+AD10-AC29</f>
        <v>22324.972000000002</v>
      </c>
      <c r="AD31" s="14"/>
      <c r="AE31" s="10">
        <f>SUM(G31:AC31)</f>
        <v>196584.628</v>
      </c>
    </row>
    <row r="32" spans="1:31">
      <c r="A32" s="1">
        <v>6</v>
      </c>
      <c r="B32" s="26" t="s">
        <v>32</v>
      </c>
      <c r="C32" s="27"/>
      <c r="D32" s="27"/>
      <c r="E32" s="27"/>
      <c r="F32" s="28"/>
      <c r="G32" s="1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4"/>
      <c r="AE32" s="11">
        <f>AC31</f>
        <v>22324.972000000002</v>
      </c>
    </row>
  </sheetData>
  <mergeCells count="228">
    <mergeCell ref="AC16:AD16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B16:F16"/>
    <mergeCell ref="B17:F17"/>
    <mergeCell ref="G16:H16"/>
    <mergeCell ref="G17:H17"/>
    <mergeCell ref="I16:J16"/>
    <mergeCell ref="K16:L16"/>
    <mergeCell ref="M16:N16"/>
    <mergeCell ref="O16:P16"/>
    <mergeCell ref="Q16:R16"/>
    <mergeCell ref="B32:F32"/>
    <mergeCell ref="B20:F20"/>
    <mergeCell ref="B27:F27"/>
    <mergeCell ref="B19:F19"/>
    <mergeCell ref="B29:F29"/>
    <mergeCell ref="B30:F30"/>
    <mergeCell ref="B31:F31"/>
    <mergeCell ref="B26:E26"/>
    <mergeCell ref="B28:F28"/>
    <mergeCell ref="A2:AC2"/>
    <mergeCell ref="A3:AC3"/>
    <mergeCell ref="B24:E24"/>
    <mergeCell ref="B25:E25"/>
    <mergeCell ref="B21:E21"/>
    <mergeCell ref="B22:E22"/>
    <mergeCell ref="B23:E23"/>
    <mergeCell ref="B10:F10"/>
    <mergeCell ref="B11:F11"/>
    <mergeCell ref="B12:F12"/>
    <mergeCell ref="B13:F13"/>
    <mergeCell ref="B14:F14"/>
    <mergeCell ref="B15:F15"/>
    <mergeCell ref="B18:F18"/>
    <mergeCell ref="G6:H6"/>
    <mergeCell ref="B6:F6"/>
    <mergeCell ref="B7:F7"/>
    <mergeCell ref="B8:F8"/>
    <mergeCell ref="B9:F9"/>
    <mergeCell ref="I6:J6"/>
    <mergeCell ref="K6:L6"/>
    <mergeCell ref="M6:N6"/>
    <mergeCell ref="O6:P6"/>
    <mergeCell ref="AC6:AD6"/>
    <mergeCell ref="AA6:AB6"/>
    <mergeCell ref="Y6:Z6"/>
    <mergeCell ref="W6:X6"/>
    <mergeCell ref="U6:V6"/>
    <mergeCell ref="S6:T6"/>
    <mergeCell ref="Q6:R6"/>
    <mergeCell ref="G25:H25"/>
    <mergeCell ref="G26:H26"/>
    <mergeCell ref="G29:H29"/>
    <mergeCell ref="I20:J20"/>
    <mergeCell ref="I21:J21"/>
    <mergeCell ref="I22:J22"/>
    <mergeCell ref="I23:J23"/>
    <mergeCell ref="I24:J24"/>
    <mergeCell ref="I25:J25"/>
    <mergeCell ref="I26:J26"/>
    <mergeCell ref="I29:J29"/>
    <mergeCell ref="G20:H20"/>
    <mergeCell ref="G21:H21"/>
    <mergeCell ref="G22:H22"/>
    <mergeCell ref="G23:H23"/>
    <mergeCell ref="G24:H24"/>
    <mergeCell ref="M25:N25"/>
    <mergeCell ref="M26:N26"/>
    <mergeCell ref="I31:J31"/>
    <mergeCell ref="K20:L20"/>
    <mergeCell ref="K21:L21"/>
    <mergeCell ref="K22:L22"/>
    <mergeCell ref="K23:L23"/>
    <mergeCell ref="K24:L24"/>
    <mergeCell ref="K25:L25"/>
    <mergeCell ref="K26:L26"/>
    <mergeCell ref="K29:L29"/>
    <mergeCell ref="K31:L31"/>
    <mergeCell ref="M29:N29"/>
    <mergeCell ref="M31:N31"/>
    <mergeCell ref="O20:P20"/>
    <mergeCell ref="O21:P21"/>
    <mergeCell ref="O22:P22"/>
    <mergeCell ref="O23:P23"/>
    <mergeCell ref="O24:P24"/>
    <mergeCell ref="O25:P25"/>
    <mergeCell ref="O26:P26"/>
    <mergeCell ref="O29:P29"/>
    <mergeCell ref="O31:P31"/>
    <mergeCell ref="M20:N20"/>
    <mergeCell ref="M21:N21"/>
    <mergeCell ref="M22:N22"/>
    <mergeCell ref="M23:N23"/>
    <mergeCell ref="M24:N24"/>
    <mergeCell ref="Q25:R25"/>
    <mergeCell ref="Q26:R26"/>
    <mergeCell ref="Q29:R29"/>
    <mergeCell ref="Q31:R31"/>
    <mergeCell ref="S20:T20"/>
    <mergeCell ref="S21:T21"/>
    <mergeCell ref="S22:T22"/>
    <mergeCell ref="S23:T23"/>
    <mergeCell ref="S24:T24"/>
    <mergeCell ref="S25:T25"/>
    <mergeCell ref="S26:T26"/>
    <mergeCell ref="S29:T29"/>
    <mergeCell ref="S31:T31"/>
    <mergeCell ref="Q20:R20"/>
    <mergeCell ref="Q21:R21"/>
    <mergeCell ref="Q22:R22"/>
    <mergeCell ref="Q23:R23"/>
    <mergeCell ref="Q24:R24"/>
    <mergeCell ref="U25:V25"/>
    <mergeCell ref="U26:V26"/>
    <mergeCell ref="U29:V29"/>
    <mergeCell ref="U31:V31"/>
    <mergeCell ref="W20:X20"/>
    <mergeCell ref="W21:X21"/>
    <mergeCell ref="W22:X22"/>
    <mergeCell ref="W23:X23"/>
    <mergeCell ref="W24:X24"/>
    <mergeCell ref="W25:X25"/>
    <mergeCell ref="W26:X26"/>
    <mergeCell ref="W29:X29"/>
    <mergeCell ref="W31:X31"/>
    <mergeCell ref="U20:V20"/>
    <mergeCell ref="U21:V21"/>
    <mergeCell ref="U22:V22"/>
    <mergeCell ref="U23:V23"/>
    <mergeCell ref="U24:V24"/>
    <mergeCell ref="AA23:AB23"/>
    <mergeCell ref="AA24:AB24"/>
    <mergeCell ref="AA25:AB25"/>
    <mergeCell ref="AA26:AB26"/>
    <mergeCell ref="AA29:AB29"/>
    <mergeCell ref="AA31:AB31"/>
    <mergeCell ref="Y20:Z20"/>
    <mergeCell ref="Y21:Z21"/>
    <mergeCell ref="Y22:Z22"/>
    <mergeCell ref="Y23:Z23"/>
    <mergeCell ref="Y24:Z24"/>
    <mergeCell ref="AA14:AB14"/>
    <mergeCell ref="Y14:Z14"/>
    <mergeCell ref="W14:X14"/>
    <mergeCell ref="U14:V14"/>
    <mergeCell ref="S14:T14"/>
    <mergeCell ref="AC25:AD25"/>
    <mergeCell ref="AC26:AD26"/>
    <mergeCell ref="AC29:AD29"/>
    <mergeCell ref="AC31:AD31"/>
    <mergeCell ref="AC14:AD14"/>
    <mergeCell ref="AC15:AD15"/>
    <mergeCell ref="AC18:AD18"/>
    <mergeCell ref="AC20:AD20"/>
    <mergeCell ref="AC21:AD21"/>
    <mergeCell ref="AC22:AD22"/>
    <mergeCell ref="AC23:AD23"/>
    <mergeCell ref="AC24:AD24"/>
    <mergeCell ref="Y25:Z25"/>
    <mergeCell ref="Y26:Z26"/>
    <mergeCell ref="Y29:Z29"/>
    <mergeCell ref="Y31:Z31"/>
    <mergeCell ref="AA20:AB20"/>
    <mergeCell ref="AA21:AB21"/>
    <mergeCell ref="AA22:AB22"/>
    <mergeCell ref="G14:H14"/>
    <mergeCell ref="G15:H15"/>
    <mergeCell ref="G18:H18"/>
    <mergeCell ref="I15:J15"/>
    <mergeCell ref="I18:J18"/>
    <mergeCell ref="Q14:R14"/>
    <mergeCell ref="O14:P14"/>
    <mergeCell ref="M14:N14"/>
    <mergeCell ref="K14:L14"/>
    <mergeCell ref="I14:J14"/>
    <mergeCell ref="AA15:AB15"/>
    <mergeCell ref="AA18:AB18"/>
    <mergeCell ref="Q15:R15"/>
    <mergeCell ref="Q18:R18"/>
    <mergeCell ref="S15:T15"/>
    <mergeCell ref="S18:T18"/>
    <mergeCell ref="U15:V15"/>
    <mergeCell ref="U18:V18"/>
    <mergeCell ref="K15:L15"/>
    <mergeCell ref="K18:L18"/>
    <mergeCell ref="M15:N15"/>
    <mergeCell ref="M18:N18"/>
    <mergeCell ref="O15:P15"/>
    <mergeCell ref="O18:P18"/>
    <mergeCell ref="S16:T16"/>
    <mergeCell ref="U16:V16"/>
    <mergeCell ref="W16:X16"/>
    <mergeCell ref="Y16:Z16"/>
    <mergeCell ref="AA16:AB16"/>
    <mergeCell ref="G32:AD32"/>
    <mergeCell ref="A4:O4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G31:H31"/>
    <mergeCell ref="G12:AD12"/>
    <mergeCell ref="G13:AD13"/>
    <mergeCell ref="G19:AD19"/>
    <mergeCell ref="G28:AD28"/>
    <mergeCell ref="G30:AD30"/>
    <mergeCell ref="W15:X15"/>
    <mergeCell ref="W18:X18"/>
    <mergeCell ref="Y15:Z15"/>
    <mergeCell ref="Y18:Z18"/>
  </mergeCells>
  <pageMargins left="0.19685039370078741" right="0.19685039370078741" top="0.35433070866141736" bottom="0.35433070866141736" header="0" footer="0"/>
  <pageSetup paperSize="9" scale="5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2018-12-04T08:42:30Z</dcterms:modified>
</cp:coreProperties>
</file>