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Q30" i="1"/>
  <c r="Q31"/>
  <c r="O30"/>
  <c r="AC38"/>
  <c r="AC37"/>
  <c r="AC36"/>
  <c r="AC35"/>
  <c r="AC34"/>
  <c r="AC33"/>
  <c r="AC32"/>
  <c r="AC31"/>
  <c r="AA38"/>
  <c r="AA37"/>
  <c r="AA36"/>
  <c r="AA35"/>
  <c r="AA34"/>
  <c r="AA33"/>
  <c r="AA32"/>
  <c r="AA31"/>
  <c r="AA30"/>
  <c r="AA29" s="1"/>
  <c r="Y38"/>
  <c r="Y37"/>
  <c r="Y36"/>
  <c r="Y35"/>
  <c r="Y34"/>
  <c r="Y33"/>
  <c r="Y32"/>
  <c r="Y31"/>
  <c r="W38"/>
  <c r="W37"/>
  <c r="W36"/>
  <c r="W35"/>
  <c r="W34"/>
  <c r="W33"/>
  <c r="W32"/>
  <c r="W31"/>
  <c r="W30"/>
  <c r="W29" s="1"/>
  <c r="U38"/>
  <c r="U37"/>
  <c r="U36"/>
  <c r="U35"/>
  <c r="U34"/>
  <c r="U33"/>
  <c r="U32"/>
  <c r="U31"/>
  <c r="S38"/>
  <c r="S37"/>
  <c r="S36"/>
  <c r="S35"/>
  <c r="S34"/>
  <c r="S33"/>
  <c r="S32"/>
  <c r="S31"/>
  <c r="Q38"/>
  <c r="Q37"/>
  <c r="Q36"/>
  <c r="Q35"/>
  <c r="Q34"/>
  <c r="Q33"/>
  <c r="Q32"/>
  <c r="O38"/>
  <c r="O37"/>
  <c r="O36"/>
  <c r="O35"/>
  <c r="O34"/>
  <c r="O33"/>
  <c r="O32"/>
  <c r="O31"/>
  <c r="O29" s="1"/>
  <c r="M38"/>
  <c r="M37"/>
  <c r="M36"/>
  <c r="M35"/>
  <c r="M34"/>
  <c r="M33"/>
  <c r="M32"/>
  <c r="M31"/>
  <c r="AC30"/>
  <c r="AC29" s="1"/>
  <c r="Y30"/>
  <c r="Y29" s="1"/>
  <c r="U30"/>
  <c r="U29" s="1"/>
  <c r="S30"/>
  <c r="S29" s="1"/>
  <c r="Q29"/>
  <c r="M30"/>
  <c r="M29" s="1"/>
  <c r="K38"/>
  <c r="K37"/>
  <c r="K36"/>
  <c r="K35"/>
  <c r="K34"/>
  <c r="K33"/>
  <c r="K32"/>
  <c r="K31"/>
  <c r="I38"/>
  <c r="I37"/>
  <c r="I36"/>
  <c r="I35"/>
  <c r="I34"/>
  <c r="I33"/>
  <c r="I32"/>
  <c r="I31"/>
  <c r="K30"/>
  <c r="K29" s="1"/>
  <c r="I30"/>
  <c r="I29" s="1"/>
  <c r="G38"/>
  <c r="G37"/>
  <c r="G36"/>
  <c r="G35"/>
  <c r="G34"/>
  <c r="G33"/>
  <c r="G32"/>
  <c r="G31"/>
  <c r="G30"/>
  <c r="G29" s="1"/>
  <c r="AE36"/>
  <c r="AE38"/>
  <c r="AE37"/>
  <c r="AE10"/>
  <c r="AE9"/>
  <c r="G14"/>
  <c r="I14"/>
  <c r="K14"/>
  <c r="M14"/>
  <c r="O14"/>
  <c r="Q14"/>
  <c r="S14"/>
  <c r="U14"/>
  <c r="W14"/>
  <c r="Y14"/>
  <c r="AA14"/>
  <c r="AC14"/>
  <c r="H11"/>
  <c r="J8" s="1"/>
  <c r="J11" s="1"/>
  <c r="G11"/>
  <c r="I8" s="1"/>
  <c r="I11" s="1"/>
  <c r="AE39"/>
  <c r="AE42"/>
  <c r="K41" l="1"/>
  <c r="I41"/>
  <c r="Q41"/>
  <c r="S41"/>
  <c r="AC41"/>
  <c r="AA41"/>
  <c r="Y41"/>
  <c r="W41"/>
  <c r="U41"/>
  <c r="O41"/>
  <c r="M41"/>
  <c r="G41"/>
  <c r="G43" s="1"/>
  <c r="L8"/>
  <c r="K8"/>
  <c r="K11" s="1"/>
  <c r="AE14"/>
  <c r="L11" l="1"/>
  <c r="N8" s="1"/>
  <c r="N11" s="1"/>
  <c r="P8" s="1"/>
  <c r="P11" l="1"/>
  <c r="R8" s="1"/>
  <c r="M8"/>
  <c r="M11" l="1"/>
  <c r="R11"/>
  <c r="T8" s="1"/>
  <c r="T11" s="1"/>
  <c r="V8" s="1"/>
  <c r="V11" s="1"/>
  <c r="X8" s="1"/>
  <c r="X11" s="1"/>
  <c r="O8"/>
  <c r="O11" s="1"/>
  <c r="Z8" l="1"/>
  <c r="Z11" s="1"/>
  <c r="Q8"/>
  <c r="Q11" s="1"/>
  <c r="AB8" l="1"/>
  <c r="AB11" s="1"/>
  <c r="S8"/>
  <c r="S11" s="1"/>
  <c r="AD8" l="1"/>
  <c r="AD11" s="1"/>
  <c r="U8"/>
  <c r="U11" s="1"/>
  <c r="W8" l="1"/>
  <c r="W11" l="1"/>
  <c r="Y8" s="1"/>
  <c r="Y11" l="1"/>
  <c r="AA8" s="1"/>
  <c r="AA11" l="1"/>
  <c r="AC8" s="1"/>
  <c r="AE34"/>
  <c r="AE33"/>
  <c r="AE32"/>
  <c r="AE31"/>
  <c r="AE35"/>
  <c r="AE29"/>
  <c r="AE30"/>
  <c r="AE8" l="1"/>
  <c r="AE41"/>
  <c r="AC11" l="1"/>
  <c r="AE11" s="1"/>
  <c r="I43"/>
  <c r="K43" s="1"/>
  <c r="M43" s="1"/>
  <c r="O43" s="1"/>
  <c r="Q43" s="1"/>
  <c r="S43" l="1"/>
  <c r="U43" s="1"/>
  <c r="W43" l="1"/>
  <c r="Y43" s="1"/>
  <c r="AA43" s="1"/>
  <c r="AC43" s="1"/>
  <c r="AE44" s="1"/>
  <c r="AE43"/>
</calcChain>
</file>

<file path=xl/sharedStrings.xml><?xml version="1.0" encoding="utf-8"?>
<sst xmlns="http://schemas.openxmlformats.org/spreadsheetml/2006/main" count="69" uniqueCount="46">
  <si>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</si>
  <si>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</si>
  <si>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</si>
  <si>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</si>
  <si>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</si>
  <si>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</si>
  <si>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</si>
  <si>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</si>
  <si>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</si>
  <si>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</si>
  <si>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</si>
  <si>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</si>
  <si>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</si>
  <si>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</si>
  <si>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</si>
  <si>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</si>
  <si>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</si>
  <si>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</si>
  <si>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</si>
  <si>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</si>
  <si>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</si>
  <si>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</si>
  <si>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</si>
  <si>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</si>
  <si>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</si>
  <si>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</si>
  <si>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</si>
  <si>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</si>
  <si>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</si>
  <si>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</si>
  <si>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</si>
  <si>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</si>
  <si>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</si>
  <si>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</si>
  <si>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</si>
  <si>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адрес: Береговая 8 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</si>
  <si>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</si>
  <si>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</si>
  <si>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>ОДН за ХВС</t>
  </si>
  <si>
    <t>ОДН за ГВС</t>
  </si>
  <si>
    <t>ОДН за водоотведение</t>
  </si>
  <si>
    <t xml:space="preserve">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2019 год</t>
  </si>
  <si>
    <t>слесарные работы за март</t>
  </si>
  <si>
    <t>восстановление освещения</t>
  </si>
  <si>
    <t>электромонтажные работы</t>
  </si>
  <si>
    <t>прочистка канализации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</si>
</sst>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44"/>
  <sheetViews>
    <sheetView tabSelected="1" zoomScale="70" zoomScaleNormal="70" workbookViewId="0">
      <pane xSplit="6" ySplit="7" topLeftCell="K26" activePane="bottomRight" state="frozen"/>
      <selection pane="topRight" activeCell="H1" sqref="H1"/>
      <selection pane="bottomLeft" activeCell="A8" sqref="A8"/>
      <selection pane="bottomRight" activeCell="AA20" sqref="AA20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10.42578125" customWidth="1"/>
    <col min="8" max="8" width="9" customWidth="1"/>
    <col min="9" max="9" width="10.42578125" customWidth="1"/>
    <col min="10" max="10" width="9.42578125" bestFit="1" customWidth="1"/>
    <col min="11" max="11" width="10.140625" customWidth="1"/>
    <col min="12" max="12" width="9.42578125" bestFit="1" customWidth="1"/>
    <col min="13" max="13" width="10.42578125" customWidth="1"/>
    <col min="14" max="14" width="9.42578125" bestFit="1" customWidth="1"/>
    <col min="15" max="15" width="10.85546875" customWidth="1"/>
    <col min="16" max="16" width="9.42578125" bestFit="1" customWidth="1"/>
    <col min="17" max="17" width="11.140625" customWidth="1"/>
    <col min="18" max="18" width="9.42578125" bestFit="1" customWidth="1"/>
    <col min="19" max="19" width="11.42578125" customWidth="1"/>
    <col min="20" max="20" width="9.42578125" bestFit="1" customWidth="1"/>
    <col min="21" max="21" width="11.140625" customWidth="1"/>
    <col min="22" max="22" width="9.42578125" bestFit="1" customWidth="1"/>
    <col min="23" max="23" width="10.28515625" customWidth="1"/>
    <col min="24" max="24" width="9.42578125" bestFit="1" customWidth="1"/>
    <col min="25" max="25" width="10.85546875" customWidth="1"/>
    <col min="26" max="26" width="9.42578125" bestFit="1" customWidth="1"/>
    <col min="27" max="27" width="10.7109375" customWidth="1"/>
    <col min="28" max="28" width="9.42578125" bestFit="1" customWidth="1"/>
    <col min="29" max="29" width="11.42578125" customWidth="1"/>
    <col min="30" max="30" width="9.42578125" bestFit="1" customWidth="1"/>
    <col min="31" max="31" width="11.85546875" customWidth="1"/>
  </cols>
  <sheetData>
    <row r="2" spans="1:31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6"/>
    </row>
    <row r="3" spans="1:31">
      <c r="A3" s="24" t="s">
        <v>41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6"/>
    </row>
    <row r="4" spans="1:31">
      <c r="A4" s="23" t="s">
        <v>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7">
        <v>1730.8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40" t="s">
        <v>1</v>
      </c>
      <c r="C6" s="41"/>
      <c r="D6" s="41"/>
      <c r="E6" s="41"/>
      <c r="F6" s="42"/>
      <c r="G6" s="38" t="s">
        <v>2</v>
      </c>
      <c r="H6" s="39"/>
      <c r="I6" s="38" t="s">
        <v>3</v>
      </c>
      <c r="J6" s="39"/>
      <c r="K6" s="38" t="s">
        <v>4</v>
      </c>
      <c r="L6" s="39"/>
      <c r="M6" s="38" t="s">
        <v>5</v>
      </c>
      <c r="N6" s="39"/>
      <c r="O6" s="38" t="s">
        <v>6</v>
      </c>
      <c r="P6" s="39"/>
      <c r="Q6" s="38" t="s">
        <v>7</v>
      </c>
      <c r="R6" s="39"/>
      <c r="S6" s="38" t="s">
        <v>8</v>
      </c>
      <c r="T6" s="39"/>
      <c r="U6" s="38" t="s">
        <v>9</v>
      </c>
      <c r="V6" s="39"/>
      <c r="W6" s="38" t="s">
        <v>10</v>
      </c>
      <c r="X6" s="39"/>
      <c r="Y6" s="38" t="s">
        <v>11</v>
      </c>
      <c r="Z6" s="39"/>
      <c r="AA6" s="38" t="s">
        <v>12</v>
      </c>
      <c r="AB6" s="39"/>
      <c r="AC6" s="38" t="s">
        <v>13</v>
      </c>
      <c r="AD6" s="39"/>
      <c r="AE6" s="1" t="s">
        <v>31</v>
      </c>
    </row>
    <row r="7" spans="1:31">
      <c r="A7" s="1">
        <v>1</v>
      </c>
      <c r="B7" s="32" t="s">
        <v>14</v>
      </c>
      <c r="C7" s="33"/>
      <c r="D7" s="33"/>
      <c r="E7" s="33"/>
      <c r="F7" s="34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9" t="s">
        <v>15</v>
      </c>
      <c r="C8" s="30"/>
      <c r="D8" s="30"/>
      <c r="E8" s="30"/>
      <c r="F8" s="30"/>
      <c r="G8" s="8">
        <v>836046.14</v>
      </c>
      <c r="H8" s="8">
        <v>48742.53</v>
      </c>
      <c r="I8" s="8">
        <f>G11</f>
        <v>857299.76</v>
      </c>
      <c r="J8" s="8">
        <f>H11</f>
        <v>48742.53</v>
      </c>
      <c r="K8" s="8">
        <f t="shared" ref="K8:AD8" si="0">I11</f>
        <v>853244.09</v>
      </c>
      <c r="L8" s="8">
        <f t="shared" si="0"/>
        <v>48526.2</v>
      </c>
      <c r="M8" s="8">
        <f t="shared" si="0"/>
        <v>868497.98</v>
      </c>
      <c r="N8" s="8">
        <f t="shared" si="0"/>
        <v>48524.939999999995</v>
      </c>
      <c r="O8" s="8">
        <f t="shared" si="0"/>
        <v>886952.64999999991</v>
      </c>
      <c r="P8" s="8">
        <f t="shared" si="0"/>
        <v>48239.619999999995</v>
      </c>
      <c r="Q8" s="8">
        <f t="shared" si="0"/>
        <v>906897.08999999985</v>
      </c>
      <c r="R8" s="8">
        <f t="shared" si="0"/>
        <v>48239.619999999995</v>
      </c>
      <c r="S8" s="8">
        <f t="shared" si="0"/>
        <v>925343.66999999981</v>
      </c>
      <c r="T8" s="8">
        <f t="shared" si="0"/>
        <v>48237.549999999996</v>
      </c>
      <c r="U8" s="8">
        <f t="shared" si="0"/>
        <v>915276.97999999975</v>
      </c>
      <c r="V8" s="8">
        <f t="shared" si="0"/>
        <v>48235.63</v>
      </c>
      <c r="W8" s="8">
        <f t="shared" si="0"/>
        <v>926750.00999999978</v>
      </c>
      <c r="X8" s="8">
        <f t="shared" si="0"/>
        <v>48235.63</v>
      </c>
      <c r="Y8" s="8">
        <f t="shared" si="0"/>
        <v>943551.18999999971</v>
      </c>
      <c r="Z8" s="8">
        <f t="shared" si="0"/>
        <v>48163.89</v>
      </c>
      <c r="AA8" s="8">
        <f t="shared" si="0"/>
        <v>960837.94999999972</v>
      </c>
      <c r="AB8" s="8">
        <f t="shared" si="0"/>
        <v>47948.36</v>
      </c>
      <c r="AC8" s="8">
        <f>AA11</f>
        <v>949413.20999999973</v>
      </c>
      <c r="AD8" s="8">
        <f t="shared" si="0"/>
        <v>47876.91</v>
      </c>
      <c r="AE8" s="9">
        <f>SUM(G8:AC8)</f>
        <v>11361947.219999997</v>
      </c>
    </row>
    <row r="9" spans="1:31">
      <c r="A9" s="1"/>
      <c r="B9" s="29" t="s">
        <v>16</v>
      </c>
      <c r="C9" s="30"/>
      <c r="D9" s="30"/>
      <c r="E9" s="30"/>
      <c r="F9" s="30"/>
      <c r="G9" s="8">
        <v>31846.720000000001</v>
      </c>
      <c r="H9" s="8">
        <v>0</v>
      </c>
      <c r="I9" s="8">
        <v>31846.720000000001</v>
      </c>
      <c r="J9" s="8">
        <v>0</v>
      </c>
      <c r="K9" s="8">
        <v>31846.720000000001</v>
      </c>
      <c r="L9" s="8">
        <v>0</v>
      </c>
      <c r="M9" s="8">
        <v>31846.720000000001</v>
      </c>
      <c r="N9" s="8">
        <v>0</v>
      </c>
      <c r="O9" s="8">
        <v>31846.720000000001</v>
      </c>
      <c r="P9" s="8">
        <v>0</v>
      </c>
      <c r="Q9" s="8">
        <v>31846.720000000001</v>
      </c>
      <c r="R9" s="8">
        <v>0</v>
      </c>
      <c r="S9" s="8">
        <v>31846.720000000001</v>
      </c>
      <c r="T9" s="8">
        <v>0</v>
      </c>
      <c r="U9" s="8">
        <v>31846.720000000001</v>
      </c>
      <c r="V9" s="8">
        <v>0</v>
      </c>
      <c r="W9" s="8">
        <v>31846.720000000001</v>
      </c>
      <c r="X9" s="8">
        <v>0</v>
      </c>
      <c r="Y9" s="8">
        <v>31846.720000000001</v>
      </c>
      <c r="Z9" s="8">
        <v>0</v>
      </c>
      <c r="AA9" s="8">
        <v>31846.720000000001</v>
      </c>
      <c r="AB9" s="8">
        <v>0</v>
      </c>
      <c r="AC9" s="8"/>
      <c r="AD9" s="8"/>
      <c r="AE9" s="9">
        <f>SUM(G9:AD9)</f>
        <v>350313.91999999993</v>
      </c>
    </row>
    <row r="10" spans="1:31">
      <c r="A10" s="1"/>
      <c r="B10" s="29" t="s">
        <v>17</v>
      </c>
      <c r="C10" s="30"/>
      <c r="D10" s="30"/>
      <c r="E10" s="30"/>
      <c r="F10" s="30"/>
      <c r="G10" s="8">
        <v>10593.1</v>
      </c>
      <c r="H10" s="8">
        <v>0</v>
      </c>
      <c r="I10" s="8">
        <v>35902.39</v>
      </c>
      <c r="J10" s="8">
        <v>216.33</v>
      </c>
      <c r="K10" s="8">
        <v>16592.830000000002</v>
      </c>
      <c r="L10" s="8">
        <v>1.26</v>
      </c>
      <c r="M10" s="8">
        <v>13392.05</v>
      </c>
      <c r="N10" s="8">
        <v>285.32</v>
      </c>
      <c r="O10" s="8">
        <v>11902.28</v>
      </c>
      <c r="P10" s="8">
        <v>0</v>
      </c>
      <c r="Q10" s="8">
        <v>13400.14</v>
      </c>
      <c r="R10" s="8">
        <v>2.0699999999999998</v>
      </c>
      <c r="S10" s="8">
        <v>41913.410000000003</v>
      </c>
      <c r="T10" s="8">
        <v>1.92</v>
      </c>
      <c r="U10" s="8">
        <v>20373.689999999999</v>
      </c>
      <c r="V10" s="8">
        <v>0</v>
      </c>
      <c r="W10" s="8">
        <v>15045.54</v>
      </c>
      <c r="X10" s="8">
        <v>71.739999999999995</v>
      </c>
      <c r="Y10" s="8">
        <v>14559.96</v>
      </c>
      <c r="Z10" s="8">
        <v>215.53</v>
      </c>
      <c r="AA10" s="8">
        <v>43271.46</v>
      </c>
      <c r="AB10" s="8">
        <v>71.45</v>
      </c>
      <c r="AC10" s="8"/>
      <c r="AD10" s="8"/>
      <c r="AE10" s="9">
        <f>SUM(G10:AD10)</f>
        <v>237812.47000000003</v>
      </c>
    </row>
    <row r="11" spans="1:31">
      <c r="A11" s="1"/>
      <c r="B11" s="29" t="s">
        <v>18</v>
      </c>
      <c r="C11" s="30"/>
      <c r="D11" s="30"/>
      <c r="E11" s="30"/>
      <c r="F11" s="30"/>
      <c r="G11" s="8">
        <f>G8+G9-G10</f>
        <v>857299.76</v>
      </c>
      <c r="H11" s="8">
        <f t="shared" ref="H11:AD11" si="1">H8+H9-H10</f>
        <v>48742.53</v>
      </c>
      <c r="I11" s="8">
        <f t="shared" si="1"/>
        <v>853244.09</v>
      </c>
      <c r="J11" s="8">
        <f t="shared" si="1"/>
        <v>48526.2</v>
      </c>
      <c r="K11" s="8">
        <f t="shared" si="1"/>
        <v>868497.98</v>
      </c>
      <c r="L11" s="8">
        <f t="shared" si="1"/>
        <v>48524.939999999995</v>
      </c>
      <c r="M11" s="8">
        <f t="shared" si="1"/>
        <v>886952.64999999991</v>
      </c>
      <c r="N11" s="8">
        <f t="shared" si="1"/>
        <v>48239.619999999995</v>
      </c>
      <c r="O11" s="8">
        <f t="shared" si="1"/>
        <v>906897.08999999985</v>
      </c>
      <c r="P11" s="8">
        <f t="shared" si="1"/>
        <v>48239.619999999995</v>
      </c>
      <c r="Q11" s="8">
        <f t="shared" si="1"/>
        <v>925343.66999999981</v>
      </c>
      <c r="R11" s="8">
        <f t="shared" si="1"/>
        <v>48237.549999999996</v>
      </c>
      <c r="S11" s="8">
        <f>S8+S9-S10</f>
        <v>915276.97999999975</v>
      </c>
      <c r="T11" s="8">
        <f t="shared" si="1"/>
        <v>48235.63</v>
      </c>
      <c r="U11" s="8">
        <f t="shared" si="1"/>
        <v>926750.00999999978</v>
      </c>
      <c r="V11" s="8">
        <f t="shared" si="1"/>
        <v>48235.63</v>
      </c>
      <c r="W11" s="8">
        <f t="shared" si="1"/>
        <v>943551.18999999971</v>
      </c>
      <c r="X11" s="8">
        <f t="shared" si="1"/>
        <v>48163.89</v>
      </c>
      <c r="Y11" s="8">
        <f t="shared" si="1"/>
        <v>960837.94999999972</v>
      </c>
      <c r="Z11" s="8">
        <f t="shared" si="1"/>
        <v>47948.36</v>
      </c>
      <c r="AA11" s="8">
        <f t="shared" si="1"/>
        <v>949413.20999999973</v>
      </c>
      <c r="AB11" s="8">
        <f t="shared" si="1"/>
        <v>47876.91</v>
      </c>
      <c r="AC11" s="8">
        <f t="shared" si="1"/>
        <v>949413.20999999973</v>
      </c>
      <c r="AD11" s="8">
        <f t="shared" si="1"/>
        <v>47876.91</v>
      </c>
      <c r="AE11" s="9">
        <f>SUM(G11:AC11)</f>
        <v>11474448.669999996</v>
      </c>
    </row>
    <row r="12" spans="1:31">
      <c r="A12" s="1"/>
      <c r="B12" s="29"/>
      <c r="C12" s="30"/>
      <c r="D12" s="30"/>
      <c r="E12" s="30"/>
      <c r="F12" s="31"/>
      <c r="G12" s="20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1"/>
      <c r="AE12" s="9"/>
    </row>
    <row r="13" spans="1:31">
      <c r="A13" s="1"/>
      <c r="B13" s="32" t="s">
        <v>19</v>
      </c>
      <c r="C13" s="33"/>
      <c r="D13" s="33"/>
      <c r="E13" s="33"/>
      <c r="F13" s="34"/>
      <c r="G13" s="20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1"/>
      <c r="AE13" s="9"/>
    </row>
    <row r="14" spans="1:31">
      <c r="A14" s="1">
        <v>2</v>
      </c>
      <c r="B14" s="35" t="s">
        <v>28</v>
      </c>
      <c r="C14" s="36"/>
      <c r="D14" s="36"/>
      <c r="E14" s="36"/>
      <c r="F14" s="37"/>
      <c r="G14" s="20">
        <f>SUM(G15:H27)</f>
        <v>0</v>
      </c>
      <c r="H14" s="21"/>
      <c r="I14" s="20">
        <f t="shared" ref="I14" si="2">SUM(I15:J27)</f>
        <v>0</v>
      </c>
      <c r="J14" s="21"/>
      <c r="K14" s="20">
        <f t="shared" ref="K14" si="3">SUM(K15:L27)</f>
        <v>4841.4299999999994</v>
      </c>
      <c r="L14" s="21"/>
      <c r="M14" s="20">
        <f t="shared" ref="M14" si="4">SUM(M15:N27)</f>
        <v>0</v>
      </c>
      <c r="N14" s="21"/>
      <c r="O14" s="20">
        <f t="shared" ref="O14" si="5">SUM(O15:P27)</f>
        <v>0</v>
      </c>
      <c r="P14" s="21"/>
      <c r="Q14" s="20">
        <f t="shared" ref="Q14" si="6">SUM(Q15:R27)</f>
        <v>0</v>
      </c>
      <c r="R14" s="21"/>
      <c r="S14" s="20">
        <f t="shared" ref="S14" si="7">SUM(S15:T27)</f>
        <v>0</v>
      </c>
      <c r="T14" s="21"/>
      <c r="U14" s="20">
        <f t="shared" ref="U14" si="8">SUM(U15:V27)</f>
        <v>0</v>
      </c>
      <c r="V14" s="21"/>
      <c r="W14" s="20">
        <f t="shared" ref="W14" si="9">SUM(W15:X27)</f>
        <v>502</v>
      </c>
      <c r="X14" s="21"/>
      <c r="Y14" s="20">
        <f t="shared" ref="Y14" si="10">SUM(Y15:Z27)</f>
        <v>0</v>
      </c>
      <c r="Z14" s="21"/>
      <c r="AA14" s="20">
        <f t="shared" ref="AA14" si="11">SUM(AA15:AB27)</f>
        <v>10601.11</v>
      </c>
      <c r="AB14" s="21"/>
      <c r="AC14" s="20">
        <f t="shared" ref="AC14" si="12">SUM(AC15:AD27)</f>
        <v>0</v>
      </c>
      <c r="AD14" s="21"/>
      <c r="AE14" s="9">
        <f>SUM(G14:AC14)</f>
        <v>15944.54</v>
      </c>
    </row>
    <row r="15" spans="1:31" ht="21" customHeight="1">
      <c r="A15" s="1"/>
      <c r="B15" s="43" t="s">
        <v>42</v>
      </c>
      <c r="C15" s="44"/>
      <c r="D15" s="44"/>
      <c r="E15" s="44"/>
      <c r="F15" s="44"/>
      <c r="G15" s="20"/>
      <c r="H15" s="21"/>
      <c r="I15" s="20"/>
      <c r="J15" s="21"/>
      <c r="K15" s="20">
        <v>4371.2299999999996</v>
      </c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9"/>
    </row>
    <row r="16" spans="1:31" ht="29.25" customHeight="1">
      <c r="A16" s="1"/>
      <c r="B16" s="43" t="s">
        <v>43</v>
      </c>
      <c r="C16" s="44"/>
      <c r="D16" s="44"/>
      <c r="E16" s="44"/>
      <c r="F16" s="44"/>
      <c r="G16" s="20"/>
      <c r="H16" s="21"/>
      <c r="I16" s="20"/>
      <c r="J16" s="21"/>
      <c r="K16" s="20">
        <v>470.2</v>
      </c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9"/>
    </row>
    <row r="17" spans="1:31" ht="29.25" customHeight="1">
      <c r="A17" s="1"/>
      <c r="B17" s="43" t="s">
        <v>43</v>
      </c>
      <c r="C17" s="44"/>
      <c r="D17" s="44"/>
      <c r="E17" s="44"/>
      <c r="F17" s="44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>
        <v>502</v>
      </c>
      <c r="X17" s="21"/>
      <c r="Y17" s="20"/>
      <c r="Z17" s="21"/>
      <c r="AA17" s="20"/>
      <c r="AB17" s="21"/>
      <c r="AC17" s="20"/>
      <c r="AD17" s="21"/>
      <c r="AE17" s="9"/>
    </row>
    <row r="18" spans="1:31" ht="29.25" customHeight="1">
      <c r="A18" s="1"/>
      <c r="B18" s="43" t="s">
        <v>44</v>
      </c>
      <c r="C18" s="44"/>
      <c r="D18" s="44"/>
      <c r="E18" s="44"/>
      <c r="F18" s="44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>
        <v>8585.1</v>
      </c>
      <c r="AB18" s="21"/>
      <c r="AC18" s="20"/>
      <c r="AD18" s="21"/>
      <c r="AE18" s="9"/>
    </row>
    <row r="19" spans="1:31" ht="27.75" customHeight="1">
      <c r="A19" s="1"/>
      <c r="B19" s="43" t="s">
        <v>45</v>
      </c>
      <c r="C19" s="44"/>
      <c r="D19" s="44"/>
      <c r="E19" s="44"/>
      <c r="F19" s="44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>
        <v>2016.01</v>
      </c>
      <c r="AB19" s="21"/>
      <c r="AC19" s="20"/>
      <c r="AD19" s="21"/>
      <c r="AE19" s="9"/>
    </row>
    <row r="20" spans="1:31" ht="30.75" customHeight="1">
      <c r="A20" s="1"/>
      <c r="B20" s="43"/>
      <c r="C20" s="44"/>
      <c r="D20" s="44"/>
      <c r="E20" s="44"/>
      <c r="F20" s="45"/>
      <c r="G20" s="12"/>
      <c r="H20" s="13"/>
      <c r="I20" s="12"/>
      <c r="J20" s="13"/>
      <c r="K20" s="12"/>
      <c r="L20" s="13"/>
      <c r="M20" s="12"/>
      <c r="N20" s="13"/>
      <c r="O20" s="12"/>
      <c r="P20" s="13"/>
      <c r="Q20" s="12"/>
      <c r="R20" s="13"/>
      <c r="S20" s="12"/>
      <c r="T20" s="13"/>
      <c r="U20" s="12"/>
      <c r="V20" s="13"/>
      <c r="W20" s="20"/>
      <c r="X20" s="21"/>
      <c r="Y20" s="12"/>
      <c r="Z20" s="13"/>
      <c r="AA20" s="12"/>
      <c r="AB20" s="13"/>
      <c r="AC20" s="12"/>
      <c r="AD20" s="13"/>
      <c r="AE20" s="9"/>
    </row>
    <row r="21" spans="1:31" ht="31.5" customHeight="1">
      <c r="A21" s="1"/>
      <c r="B21" s="43"/>
      <c r="C21" s="44"/>
      <c r="D21" s="44"/>
      <c r="E21" s="44"/>
      <c r="F21" s="45"/>
      <c r="G21" s="12"/>
      <c r="H21" s="13"/>
      <c r="I21" s="12"/>
      <c r="J21" s="13"/>
      <c r="K21" s="12"/>
      <c r="L21" s="13"/>
      <c r="M21" s="12"/>
      <c r="N21" s="13"/>
      <c r="O21" s="12"/>
      <c r="P21" s="13"/>
      <c r="Q21" s="12"/>
      <c r="R21" s="13"/>
      <c r="S21" s="12"/>
      <c r="T21" s="13"/>
      <c r="U21" s="12"/>
      <c r="V21" s="13"/>
      <c r="W21" s="12"/>
      <c r="X21" s="13"/>
      <c r="Y21" s="20"/>
      <c r="Z21" s="21"/>
      <c r="AA21" s="12"/>
      <c r="AB21" s="13"/>
      <c r="AC21" s="12"/>
      <c r="AD21" s="13"/>
      <c r="AE21" s="9"/>
    </row>
    <row r="22" spans="1:31" ht="31.5" customHeight="1">
      <c r="A22" s="1"/>
      <c r="B22" s="43"/>
      <c r="C22" s="44"/>
      <c r="D22" s="44"/>
      <c r="E22" s="44"/>
      <c r="F22" s="45"/>
      <c r="G22" s="14"/>
      <c r="H22" s="15"/>
      <c r="I22" s="14"/>
      <c r="J22" s="15"/>
      <c r="K22" s="14"/>
      <c r="L22" s="15"/>
      <c r="M22" s="14"/>
      <c r="N22" s="15"/>
      <c r="O22" s="14"/>
      <c r="P22" s="15"/>
      <c r="Q22" s="14"/>
      <c r="R22" s="15"/>
      <c r="S22" s="14"/>
      <c r="T22" s="15"/>
      <c r="U22" s="14"/>
      <c r="V22" s="15"/>
      <c r="W22" s="14"/>
      <c r="X22" s="15"/>
      <c r="Y22" s="20"/>
      <c r="Z22" s="21"/>
      <c r="AA22" s="14"/>
      <c r="AB22" s="15"/>
      <c r="AC22" s="14"/>
      <c r="AD22" s="15"/>
      <c r="AE22" s="9"/>
    </row>
    <row r="23" spans="1:31" ht="31.5" customHeight="1">
      <c r="A23" s="1"/>
      <c r="B23" s="43"/>
      <c r="C23" s="44"/>
      <c r="D23" s="44"/>
      <c r="E23" s="44"/>
      <c r="F23" s="45"/>
      <c r="G23" s="14"/>
      <c r="H23" s="15"/>
      <c r="I23" s="14"/>
      <c r="J23" s="15"/>
      <c r="K23" s="14"/>
      <c r="L23" s="15"/>
      <c r="M23" s="14"/>
      <c r="N23" s="15"/>
      <c r="O23" s="14"/>
      <c r="P23" s="15"/>
      <c r="Q23" s="14"/>
      <c r="R23" s="15"/>
      <c r="S23" s="14"/>
      <c r="T23" s="15"/>
      <c r="U23" s="14"/>
      <c r="V23" s="15"/>
      <c r="W23" s="14"/>
      <c r="X23" s="15"/>
      <c r="Y23" s="20"/>
      <c r="Z23" s="21"/>
      <c r="AA23" s="14"/>
      <c r="AB23" s="15"/>
      <c r="AC23" s="14"/>
      <c r="AD23" s="15"/>
      <c r="AE23" s="9"/>
    </row>
    <row r="24" spans="1:31" ht="31.5" customHeight="1">
      <c r="A24" s="1"/>
      <c r="B24" s="43"/>
      <c r="C24" s="44"/>
      <c r="D24" s="44"/>
      <c r="E24" s="44"/>
      <c r="F24" s="45"/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  <c r="S24" s="16"/>
      <c r="T24" s="17"/>
      <c r="U24" s="16"/>
      <c r="V24" s="17"/>
      <c r="W24" s="16"/>
      <c r="X24" s="17"/>
      <c r="Y24" s="16"/>
      <c r="Z24" s="17"/>
      <c r="AA24" s="20"/>
      <c r="AB24" s="21"/>
      <c r="AC24" s="16"/>
      <c r="AD24" s="17"/>
      <c r="AE24" s="9"/>
    </row>
    <row r="25" spans="1:31" ht="31.5" customHeight="1">
      <c r="A25" s="1"/>
      <c r="B25" s="43"/>
      <c r="C25" s="44"/>
      <c r="D25" s="44"/>
      <c r="E25" s="44"/>
      <c r="F25" s="45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20"/>
      <c r="AD25" s="21"/>
      <c r="AE25" s="9"/>
    </row>
    <row r="26" spans="1:31" ht="29.25" customHeight="1">
      <c r="A26" s="1"/>
      <c r="B26" s="43"/>
      <c r="C26" s="44"/>
      <c r="D26" s="44"/>
      <c r="E26" s="44"/>
      <c r="F26" s="44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9"/>
    </row>
    <row r="27" spans="1:31">
      <c r="A27" s="1"/>
      <c r="B27" s="40"/>
      <c r="C27" s="41"/>
      <c r="D27" s="41"/>
      <c r="E27" s="41"/>
      <c r="F27" s="4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9"/>
    </row>
    <row r="28" spans="1:31">
      <c r="A28" s="1"/>
      <c r="B28" s="35"/>
      <c r="C28" s="36"/>
      <c r="D28" s="36"/>
      <c r="E28" s="36"/>
      <c r="F28" s="37"/>
      <c r="G28" s="20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1"/>
      <c r="AE28" s="9"/>
    </row>
    <row r="29" spans="1:31">
      <c r="A29" s="1">
        <v>3</v>
      </c>
      <c r="B29" s="35" t="s">
        <v>27</v>
      </c>
      <c r="C29" s="36"/>
      <c r="D29" s="36"/>
      <c r="E29" s="36"/>
      <c r="F29" s="37"/>
      <c r="G29" s="20">
        <f>SUM(G30:H38)</f>
        <v>22535.016000000003</v>
      </c>
      <c r="H29" s="21"/>
      <c r="I29" s="20">
        <f>SUM(I30:J38)</f>
        <v>22535.016000000003</v>
      </c>
      <c r="J29" s="21"/>
      <c r="K29" s="20">
        <f>SUM(K30:L38)</f>
        <v>22535.016000000003</v>
      </c>
      <c r="L29" s="21"/>
      <c r="M29" s="20">
        <f>SUM(M30:N38)</f>
        <v>22535.016000000003</v>
      </c>
      <c r="N29" s="21"/>
      <c r="O29" s="20">
        <f t="shared" ref="O29" si="13">SUM(O30:P38)</f>
        <v>22535.016000000003</v>
      </c>
      <c r="P29" s="21"/>
      <c r="Q29" s="20">
        <f t="shared" ref="Q29" si="14">SUM(Q30:R38)</f>
        <v>22535.016000000003</v>
      </c>
      <c r="R29" s="21"/>
      <c r="S29" s="20">
        <f t="shared" ref="S29" si="15">SUM(S30:T38)</f>
        <v>22535.016000000003</v>
      </c>
      <c r="T29" s="21"/>
      <c r="U29" s="20">
        <f t="shared" ref="U29" si="16">SUM(U30:V38)</f>
        <v>22535.016000000003</v>
      </c>
      <c r="V29" s="21"/>
      <c r="W29" s="20">
        <f t="shared" ref="W29" si="17">SUM(W30:X38)</f>
        <v>22535.016000000003</v>
      </c>
      <c r="X29" s="21"/>
      <c r="Y29" s="20">
        <f t="shared" ref="Y29" si="18">SUM(Y30:Z38)</f>
        <v>22535.016000000003</v>
      </c>
      <c r="Z29" s="21"/>
      <c r="AA29" s="20">
        <f t="shared" ref="AA29" si="19">SUM(AA30:AB38)</f>
        <v>22535.016000000003</v>
      </c>
      <c r="AB29" s="21"/>
      <c r="AC29" s="20">
        <f t="shared" ref="AC29" si="20">SUM(AC30:AD38)</f>
        <v>22535.016000000003</v>
      </c>
      <c r="AD29" s="21"/>
      <c r="AE29" s="9">
        <f t="shared" ref="AE29:AE39" si="21">SUM(G29:AC29)</f>
        <v>270420.19200000004</v>
      </c>
    </row>
    <row r="30" spans="1:31">
      <c r="A30" s="1"/>
      <c r="B30" s="28" t="s">
        <v>20</v>
      </c>
      <c r="C30" s="28"/>
      <c r="D30" s="28"/>
      <c r="E30" s="28"/>
      <c r="F30" s="3">
        <v>1.92</v>
      </c>
      <c r="G30" s="20">
        <f>F30*P4</f>
        <v>3323.136</v>
      </c>
      <c r="H30" s="21"/>
      <c r="I30" s="20">
        <f>F30*P4</f>
        <v>3323.136</v>
      </c>
      <c r="J30" s="21"/>
      <c r="K30" s="20">
        <f>F30*P4</f>
        <v>3323.136</v>
      </c>
      <c r="L30" s="21"/>
      <c r="M30" s="20">
        <f>F30*P4</f>
        <v>3323.136</v>
      </c>
      <c r="N30" s="21"/>
      <c r="O30" s="20">
        <f>F30*P4</f>
        <v>3323.136</v>
      </c>
      <c r="P30" s="21"/>
      <c r="Q30" s="20">
        <f>F30*P4</f>
        <v>3323.136</v>
      </c>
      <c r="R30" s="21"/>
      <c r="S30" s="20">
        <f>F30*P4</f>
        <v>3323.136</v>
      </c>
      <c r="T30" s="21"/>
      <c r="U30" s="20">
        <f>F30*P4</f>
        <v>3323.136</v>
      </c>
      <c r="V30" s="21"/>
      <c r="W30" s="20">
        <f>F30*P4</f>
        <v>3323.136</v>
      </c>
      <c r="X30" s="21"/>
      <c r="Y30" s="20">
        <f>F30*P4</f>
        <v>3323.136</v>
      </c>
      <c r="Z30" s="21"/>
      <c r="AA30" s="20">
        <f>F30*P4</f>
        <v>3323.136</v>
      </c>
      <c r="AB30" s="21"/>
      <c r="AC30" s="20">
        <f>F30*P4</f>
        <v>3323.136</v>
      </c>
      <c r="AD30" s="21"/>
      <c r="AE30" s="9">
        <f t="shared" si="21"/>
        <v>39877.631999999991</v>
      </c>
    </row>
    <row r="31" spans="1:31" ht="30.75" customHeight="1">
      <c r="A31" s="1"/>
      <c r="B31" s="25" t="s">
        <v>37</v>
      </c>
      <c r="C31" s="26"/>
      <c r="D31" s="26"/>
      <c r="E31" s="27"/>
      <c r="F31" s="4">
        <v>2.2599999999999998</v>
      </c>
      <c r="G31" s="20">
        <f>F31*P4</f>
        <v>3911.6079999999997</v>
      </c>
      <c r="H31" s="21"/>
      <c r="I31" s="20">
        <f>F31*P4</f>
        <v>3911.6079999999997</v>
      </c>
      <c r="J31" s="21"/>
      <c r="K31" s="20">
        <f>F31*P4</f>
        <v>3911.6079999999997</v>
      </c>
      <c r="L31" s="21"/>
      <c r="M31" s="20">
        <f>F31*P4</f>
        <v>3911.6079999999997</v>
      </c>
      <c r="N31" s="21"/>
      <c r="O31" s="20">
        <f>F31*P4</f>
        <v>3911.6079999999997</v>
      </c>
      <c r="P31" s="21"/>
      <c r="Q31" s="20">
        <f>F31*P4</f>
        <v>3911.6079999999997</v>
      </c>
      <c r="R31" s="21"/>
      <c r="S31" s="20">
        <f>F31*P4</f>
        <v>3911.6079999999997</v>
      </c>
      <c r="T31" s="21"/>
      <c r="U31" s="20">
        <f>F31*P4</f>
        <v>3911.6079999999997</v>
      </c>
      <c r="V31" s="21"/>
      <c r="W31" s="20">
        <f>F31*P4</f>
        <v>3911.6079999999997</v>
      </c>
      <c r="X31" s="21"/>
      <c r="Y31" s="20">
        <f>F31*P4</f>
        <v>3911.6079999999997</v>
      </c>
      <c r="Z31" s="21"/>
      <c r="AA31" s="20">
        <f>F31*P4</f>
        <v>3911.6079999999997</v>
      </c>
      <c r="AB31" s="21"/>
      <c r="AC31" s="20">
        <f>F31*P4</f>
        <v>3911.6079999999997</v>
      </c>
      <c r="AD31" s="21"/>
      <c r="AE31" s="9">
        <f t="shared" si="21"/>
        <v>46939.295999999995</v>
      </c>
    </row>
    <row r="32" spans="1:31" ht="27" customHeight="1">
      <c r="A32" s="1"/>
      <c r="B32" s="25" t="s">
        <v>21</v>
      </c>
      <c r="C32" s="26"/>
      <c r="D32" s="26"/>
      <c r="E32" s="27"/>
      <c r="F32" s="3">
        <v>4.84</v>
      </c>
      <c r="G32" s="20">
        <f>F32*P4</f>
        <v>8377.0720000000001</v>
      </c>
      <c r="H32" s="21"/>
      <c r="I32" s="20">
        <f>F32*P4</f>
        <v>8377.0720000000001</v>
      </c>
      <c r="J32" s="21"/>
      <c r="K32" s="20">
        <f>F32*P4</f>
        <v>8377.0720000000001</v>
      </c>
      <c r="L32" s="21"/>
      <c r="M32" s="20">
        <f>F32*P4</f>
        <v>8377.0720000000001</v>
      </c>
      <c r="N32" s="21"/>
      <c r="O32" s="20">
        <f>F32*P4</f>
        <v>8377.0720000000001</v>
      </c>
      <c r="P32" s="21"/>
      <c r="Q32" s="20">
        <f>F32*P4</f>
        <v>8377.0720000000001</v>
      </c>
      <c r="R32" s="21"/>
      <c r="S32" s="20">
        <f>F32*P4</f>
        <v>8377.0720000000001</v>
      </c>
      <c r="T32" s="21"/>
      <c r="U32" s="20">
        <f>F32*P4</f>
        <v>8377.0720000000001</v>
      </c>
      <c r="V32" s="21"/>
      <c r="W32" s="20">
        <f>F32*P4</f>
        <v>8377.0720000000001</v>
      </c>
      <c r="X32" s="21"/>
      <c r="Y32" s="20">
        <f>F32*P4</f>
        <v>8377.0720000000001</v>
      </c>
      <c r="Z32" s="21"/>
      <c r="AA32" s="20">
        <f>F32*P4</f>
        <v>8377.0720000000001</v>
      </c>
      <c r="AB32" s="21"/>
      <c r="AC32" s="20">
        <f>F32*P4</f>
        <v>8377.0720000000001</v>
      </c>
      <c r="AD32" s="21"/>
      <c r="AE32" s="9">
        <f t="shared" si="21"/>
        <v>100524.864</v>
      </c>
    </row>
    <row r="33" spans="1:31" ht="60" customHeight="1">
      <c r="A33" s="1"/>
      <c r="B33" s="25" t="s">
        <v>22</v>
      </c>
      <c r="C33" s="26"/>
      <c r="D33" s="26"/>
      <c r="E33" s="27"/>
      <c r="F33" s="4">
        <v>0.91</v>
      </c>
      <c r="G33" s="20">
        <f>F33*P4</f>
        <v>1575.028</v>
      </c>
      <c r="H33" s="21"/>
      <c r="I33" s="20">
        <f>F33*P4</f>
        <v>1575.028</v>
      </c>
      <c r="J33" s="21"/>
      <c r="K33" s="20">
        <f>F33*P4</f>
        <v>1575.028</v>
      </c>
      <c r="L33" s="21"/>
      <c r="M33" s="20">
        <f>F33*P4</f>
        <v>1575.028</v>
      </c>
      <c r="N33" s="21"/>
      <c r="O33" s="20">
        <f>F33*P4</f>
        <v>1575.028</v>
      </c>
      <c r="P33" s="21"/>
      <c r="Q33" s="20">
        <f>F33*P4</f>
        <v>1575.028</v>
      </c>
      <c r="R33" s="21"/>
      <c r="S33" s="20">
        <f>F33*P4</f>
        <v>1575.028</v>
      </c>
      <c r="T33" s="21"/>
      <c r="U33" s="20">
        <f>F33*P4</f>
        <v>1575.028</v>
      </c>
      <c r="V33" s="21"/>
      <c r="W33" s="20">
        <f>F33*P4</f>
        <v>1575.028</v>
      </c>
      <c r="X33" s="21"/>
      <c r="Y33" s="20">
        <f>F33*P4</f>
        <v>1575.028</v>
      </c>
      <c r="Z33" s="21"/>
      <c r="AA33" s="20">
        <f>F33*P4</f>
        <v>1575.028</v>
      </c>
      <c r="AB33" s="21"/>
      <c r="AC33" s="20">
        <f>F33*P4</f>
        <v>1575.028</v>
      </c>
      <c r="AD33" s="21"/>
      <c r="AE33" s="9">
        <f t="shared" si="21"/>
        <v>18900.335999999999</v>
      </c>
    </row>
    <row r="34" spans="1:31" ht="58.5" customHeight="1">
      <c r="A34" s="1"/>
      <c r="B34" s="25" t="s">
        <v>23</v>
      </c>
      <c r="C34" s="26"/>
      <c r="D34" s="26"/>
      <c r="E34" s="27"/>
      <c r="F34" s="4">
        <v>0.72</v>
      </c>
      <c r="G34" s="20">
        <f>F34*P4</f>
        <v>1246.1759999999999</v>
      </c>
      <c r="H34" s="21"/>
      <c r="I34" s="20">
        <f>F34*P4</f>
        <v>1246.1759999999999</v>
      </c>
      <c r="J34" s="21"/>
      <c r="K34" s="20">
        <f>F34*P4</f>
        <v>1246.1759999999999</v>
      </c>
      <c r="L34" s="21"/>
      <c r="M34" s="20">
        <f>F34*P4</f>
        <v>1246.1759999999999</v>
      </c>
      <c r="N34" s="21"/>
      <c r="O34" s="20">
        <f>F34*P4</f>
        <v>1246.1759999999999</v>
      </c>
      <c r="P34" s="21"/>
      <c r="Q34" s="20">
        <f>F34*P4</f>
        <v>1246.1759999999999</v>
      </c>
      <c r="R34" s="21"/>
      <c r="S34" s="20">
        <f>F34*P4</f>
        <v>1246.1759999999999</v>
      </c>
      <c r="T34" s="21"/>
      <c r="U34" s="20">
        <f>F34*P4</f>
        <v>1246.1759999999999</v>
      </c>
      <c r="V34" s="21"/>
      <c r="W34" s="20">
        <f>F34*P4</f>
        <v>1246.1759999999999</v>
      </c>
      <c r="X34" s="21"/>
      <c r="Y34" s="20">
        <f>F34*P4</f>
        <v>1246.1759999999999</v>
      </c>
      <c r="Z34" s="21"/>
      <c r="AA34" s="20">
        <f>F34*P4</f>
        <v>1246.1759999999999</v>
      </c>
      <c r="AB34" s="21"/>
      <c r="AC34" s="20">
        <f>F34*P4</f>
        <v>1246.1759999999999</v>
      </c>
      <c r="AD34" s="21"/>
      <c r="AE34" s="9">
        <f t="shared" si="21"/>
        <v>14954.111999999996</v>
      </c>
    </row>
    <row r="35" spans="1:31" ht="45.75" customHeight="1">
      <c r="A35" s="1"/>
      <c r="B35" s="25" t="s">
        <v>24</v>
      </c>
      <c r="C35" s="26"/>
      <c r="D35" s="26"/>
      <c r="E35" s="27"/>
      <c r="F35" s="4">
        <v>1.67</v>
      </c>
      <c r="G35" s="20">
        <f>F35*P4</f>
        <v>2890.4359999999997</v>
      </c>
      <c r="H35" s="21"/>
      <c r="I35" s="20">
        <f>F35*P4</f>
        <v>2890.4359999999997</v>
      </c>
      <c r="J35" s="21"/>
      <c r="K35" s="20">
        <f>F35*P4</f>
        <v>2890.4359999999997</v>
      </c>
      <c r="L35" s="21"/>
      <c r="M35" s="20">
        <f>F35*P4</f>
        <v>2890.4359999999997</v>
      </c>
      <c r="N35" s="21"/>
      <c r="O35" s="20">
        <f>F35*P4</f>
        <v>2890.4359999999997</v>
      </c>
      <c r="P35" s="21"/>
      <c r="Q35" s="20">
        <f>F35*P4</f>
        <v>2890.4359999999997</v>
      </c>
      <c r="R35" s="21"/>
      <c r="S35" s="20">
        <f>F35*P4</f>
        <v>2890.4359999999997</v>
      </c>
      <c r="T35" s="21"/>
      <c r="U35" s="20">
        <f>F35*P4</f>
        <v>2890.4359999999997</v>
      </c>
      <c r="V35" s="21"/>
      <c r="W35" s="20">
        <f>F35*P4</f>
        <v>2890.4359999999997</v>
      </c>
      <c r="X35" s="21"/>
      <c r="Y35" s="20">
        <f>F35*P4</f>
        <v>2890.4359999999997</v>
      </c>
      <c r="Z35" s="21"/>
      <c r="AA35" s="20">
        <f>F35*P4</f>
        <v>2890.4359999999997</v>
      </c>
      <c r="AB35" s="21"/>
      <c r="AC35" s="20">
        <f>F35*P4</f>
        <v>2890.4359999999997</v>
      </c>
      <c r="AD35" s="21"/>
      <c r="AE35" s="9">
        <f t="shared" si="21"/>
        <v>34685.232000000004</v>
      </c>
    </row>
    <row r="36" spans="1:31" s="7" customFormat="1" ht="18.75" customHeight="1">
      <c r="A36" s="2"/>
      <c r="B36" s="43" t="s">
        <v>38</v>
      </c>
      <c r="C36" s="44"/>
      <c r="D36" s="44"/>
      <c r="E36" s="44"/>
      <c r="F36" s="11">
        <v>0.22</v>
      </c>
      <c r="G36" s="20">
        <f>F36*P4</f>
        <v>380.77600000000001</v>
      </c>
      <c r="H36" s="21"/>
      <c r="I36" s="20">
        <f>F36*P4</f>
        <v>380.77600000000001</v>
      </c>
      <c r="J36" s="21"/>
      <c r="K36" s="20">
        <f>F36*P4</f>
        <v>380.77600000000001</v>
      </c>
      <c r="L36" s="21"/>
      <c r="M36" s="20">
        <f>F36*P4</f>
        <v>380.77600000000001</v>
      </c>
      <c r="N36" s="21"/>
      <c r="O36" s="20">
        <f>F36*P4</f>
        <v>380.77600000000001</v>
      </c>
      <c r="P36" s="21"/>
      <c r="Q36" s="20">
        <f>F36*P4</f>
        <v>380.77600000000001</v>
      </c>
      <c r="R36" s="21"/>
      <c r="S36" s="20">
        <f>F36*P4</f>
        <v>380.77600000000001</v>
      </c>
      <c r="T36" s="21"/>
      <c r="U36" s="20">
        <f>F36*P4</f>
        <v>380.77600000000001</v>
      </c>
      <c r="V36" s="21"/>
      <c r="W36" s="20">
        <f>F36*P4</f>
        <v>380.77600000000001</v>
      </c>
      <c r="X36" s="21"/>
      <c r="Y36" s="20">
        <f>F36*P4</f>
        <v>380.77600000000001</v>
      </c>
      <c r="Z36" s="21"/>
      <c r="AA36" s="20">
        <f>F36*P4</f>
        <v>380.77600000000001</v>
      </c>
      <c r="AB36" s="21"/>
      <c r="AC36" s="20">
        <f>F36*P4</f>
        <v>380.77600000000001</v>
      </c>
      <c r="AD36" s="21"/>
      <c r="AE36" s="9">
        <f t="shared" si="21"/>
        <v>4569.311999999999</v>
      </c>
    </row>
    <row r="37" spans="1:31" s="7" customFormat="1" ht="18.75" customHeight="1">
      <c r="A37" s="2"/>
      <c r="B37" s="43" t="s">
        <v>39</v>
      </c>
      <c r="C37" s="44"/>
      <c r="D37" s="44"/>
      <c r="E37" s="44"/>
      <c r="F37" s="11">
        <v>0.3</v>
      </c>
      <c r="G37" s="20">
        <f>F37*P4</f>
        <v>519.24</v>
      </c>
      <c r="H37" s="21"/>
      <c r="I37" s="20">
        <f>F37*P4</f>
        <v>519.24</v>
      </c>
      <c r="J37" s="21"/>
      <c r="K37" s="20">
        <f>F37*P4</f>
        <v>519.24</v>
      </c>
      <c r="L37" s="21"/>
      <c r="M37" s="20">
        <f>F37*P4</f>
        <v>519.24</v>
      </c>
      <c r="N37" s="21"/>
      <c r="O37" s="20">
        <f>F37*P4</f>
        <v>519.24</v>
      </c>
      <c r="P37" s="21"/>
      <c r="Q37" s="20">
        <f>F37*P4</f>
        <v>519.24</v>
      </c>
      <c r="R37" s="21"/>
      <c r="S37" s="20">
        <f>F37*P4</f>
        <v>519.24</v>
      </c>
      <c r="T37" s="21"/>
      <c r="U37" s="20">
        <f>F37*P4</f>
        <v>519.24</v>
      </c>
      <c r="V37" s="21"/>
      <c r="W37" s="20">
        <f>F37*P4</f>
        <v>519.24</v>
      </c>
      <c r="X37" s="21"/>
      <c r="Y37" s="20">
        <f>F37*P4</f>
        <v>519.24</v>
      </c>
      <c r="Z37" s="21"/>
      <c r="AA37" s="20">
        <f>F37*P4</f>
        <v>519.24</v>
      </c>
      <c r="AB37" s="21"/>
      <c r="AC37" s="20">
        <f>F37*P4</f>
        <v>519.24</v>
      </c>
      <c r="AD37" s="21"/>
      <c r="AE37" s="9">
        <f t="shared" si="21"/>
        <v>6230.8799999999983</v>
      </c>
    </row>
    <row r="38" spans="1:31" s="7" customFormat="1" ht="18.75" customHeight="1">
      <c r="A38" s="2"/>
      <c r="B38" s="43" t="s">
        <v>40</v>
      </c>
      <c r="C38" s="44"/>
      <c r="D38" s="44"/>
      <c r="E38" s="44"/>
      <c r="F38" s="11">
        <v>0.18</v>
      </c>
      <c r="G38" s="20">
        <f>F38*P4</f>
        <v>311.54399999999998</v>
      </c>
      <c r="H38" s="21"/>
      <c r="I38" s="20">
        <f>F38*P4</f>
        <v>311.54399999999998</v>
      </c>
      <c r="J38" s="21"/>
      <c r="K38" s="20">
        <f>F38*P4</f>
        <v>311.54399999999998</v>
      </c>
      <c r="L38" s="21"/>
      <c r="M38" s="20">
        <f>F38*P4</f>
        <v>311.54399999999998</v>
      </c>
      <c r="N38" s="21"/>
      <c r="O38" s="20">
        <f>F38*P4</f>
        <v>311.54399999999998</v>
      </c>
      <c r="P38" s="21"/>
      <c r="Q38" s="20">
        <f>F38*P4</f>
        <v>311.54399999999998</v>
      </c>
      <c r="R38" s="21"/>
      <c r="S38" s="20">
        <f>F38*P4</f>
        <v>311.54399999999998</v>
      </c>
      <c r="T38" s="21"/>
      <c r="U38" s="20">
        <f>F38*P4</f>
        <v>311.54399999999998</v>
      </c>
      <c r="V38" s="21"/>
      <c r="W38" s="20">
        <f>F38*P4</f>
        <v>311.54399999999998</v>
      </c>
      <c r="X38" s="21"/>
      <c r="Y38" s="20">
        <f>F38*P4</f>
        <v>311.54399999999998</v>
      </c>
      <c r="Z38" s="21"/>
      <c r="AA38" s="20">
        <f>F38*P4</f>
        <v>311.54399999999998</v>
      </c>
      <c r="AB38" s="21"/>
      <c r="AC38" s="20">
        <f>F38*P4</f>
        <v>311.54399999999998</v>
      </c>
      <c r="AD38" s="21"/>
      <c r="AE38" s="9">
        <f t="shared" si="21"/>
        <v>3738.5279999999989</v>
      </c>
    </row>
    <row r="39" spans="1:31">
      <c r="A39" s="1"/>
      <c r="B39" s="29" t="s">
        <v>25</v>
      </c>
      <c r="C39" s="30"/>
      <c r="D39" s="30"/>
      <c r="E39" s="30"/>
      <c r="F39" s="31"/>
      <c r="G39" s="20"/>
      <c r="H39" s="21"/>
      <c r="I39" s="20"/>
      <c r="J39" s="21"/>
      <c r="K39" s="20"/>
      <c r="L39" s="21"/>
      <c r="M39" s="20"/>
      <c r="N39" s="21"/>
      <c r="O39" s="20"/>
      <c r="P39" s="21"/>
      <c r="Q39" s="20"/>
      <c r="R39" s="21"/>
      <c r="S39" s="20"/>
      <c r="T39" s="21"/>
      <c r="U39" s="20"/>
      <c r="V39" s="21"/>
      <c r="W39" s="20"/>
      <c r="X39" s="21"/>
      <c r="Y39" s="20"/>
      <c r="Z39" s="21"/>
      <c r="AA39" s="20"/>
      <c r="AB39" s="21"/>
      <c r="AC39" s="20"/>
      <c r="AD39" s="21"/>
      <c r="AE39" s="9">
        <f t="shared" si="21"/>
        <v>0</v>
      </c>
    </row>
    <row r="40" spans="1:31">
      <c r="A40" s="1"/>
      <c r="B40" s="40"/>
      <c r="C40" s="41"/>
      <c r="D40" s="41"/>
      <c r="E40" s="41"/>
      <c r="F40" s="42"/>
      <c r="G40" s="20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1"/>
      <c r="AE40" s="9"/>
    </row>
    <row r="41" spans="1:31">
      <c r="A41" s="1">
        <v>4</v>
      </c>
      <c r="B41" s="32" t="s">
        <v>26</v>
      </c>
      <c r="C41" s="33"/>
      <c r="D41" s="33"/>
      <c r="E41" s="33"/>
      <c r="F41" s="34"/>
      <c r="G41" s="20">
        <f>G29+G14+G39</f>
        <v>22535.016000000003</v>
      </c>
      <c r="H41" s="21"/>
      <c r="I41" s="20">
        <f t="shared" ref="I41" si="22">I29+I14+I39</f>
        <v>22535.016000000003</v>
      </c>
      <c r="J41" s="21"/>
      <c r="K41" s="20">
        <f>K29+K14+K39</f>
        <v>27376.446000000004</v>
      </c>
      <c r="L41" s="21"/>
      <c r="M41" s="20">
        <f t="shared" ref="M41" si="23">M29+M14+M39</f>
        <v>22535.016000000003</v>
      </c>
      <c r="N41" s="21"/>
      <c r="O41" s="20">
        <f t="shared" ref="O41" si="24">O29+O14+O39</f>
        <v>22535.016000000003</v>
      </c>
      <c r="P41" s="21"/>
      <c r="Q41" s="20">
        <f t="shared" ref="Q41" si="25">Q29+Q14+Q39</f>
        <v>22535.016000000003</v>
      </c>
      <c r="R41" s="21"/>
      <c r="S41" s="20">
        <f t="shared" ref="S41" si="26">S29+S14+S39</f>
        <v>22535.016000000003</v>
      </c>
      <c r="T41" s="21"/>
      <c r="U41" s="20">
        <f t="shared" ref="U41" si="27">U29+U14+U39</f>
        <v>22535.016000000003</v>
      </c>
      <c r="V41" s="21"/>
      <c r="W41" s="20">
        <f t="shared" ref="W41" si="28">W29+W14+W39</f>
        <v>23037.016000000003</v>
      </c>
      <c r="X41" s="21"/>
      <c r="Y41" s="20">
        <f t="shared" ref="Y41" si="29">Y29+Y14+Y39</f>
        <v>22535.016000000003</v>
      </c>
      <c r="Z41" s="21"/>
      <c r="AA41" s="20">
        <f t="shared" ref="AA41" si="30">AA29+AA14+AA39</f>
        <v>33136.126000000004</v>
      </c>
      <c r="AB41" s="21"/>
      <c r="AC41" s="20">
        <f>AC29+AC14+AC39</f>
        <v>22535.016000000003</v>
      </c>
      <c r="AD41" s="21"/>
      <c r="AE41" s="9">
        <f>SUM(G41:AD41)</f>
        <v>286364.73200000002</v>
      </c>
    </row>
    <row r="42" spans="1:31">
      <c r="A42" s="1"/>
      <c r="B42" s="40"/>
      <c r="C42" s="41"/>
      <c r="D42" s="41"/>
      <c r="E42" s="41"/>
      <c r="F42" s="42"/>
      <c r="G42" s="20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1"/>
      <c r="AE42" s="9">
        <f>SUM(G42:AC42)</f>
        <v>0</v>
      </c>
    </row>
    <row r="43" spans="1:31">
      <c r="A43" s="1">
        <v>5</v>
      </c>
      <c r="B43" s="32" t="s">
        <v>29</v>
      </c>
      <c r="C43" s="33"/>
      <c r="D43" s="33"/>
      <c r="E43" s="33"/>
      <c r="F43" s="34"/>
      <c r="G43" s="20">
        <f>-153015.63+G10+H10-G41</f>
        <v>-164957.546</v>
      </c>
      <c r="H43" s="21"/>
      <c r="I43" s="20">
        <f>G43+I10+J10-I41</f>
        <v>-151373.842</v>
      </c>
      <c r="J43" s="21"/>
      <c r="K43" s="20">
        <f>I43+K10+L10-K41</f>
        <v>-162156.19799999997</v>
      </c>
      <c r="L43" s="21"/>
      <c r="M43" s="20">
        <f>K43+M10+N10-M41</f>
        <v>-171013.84399999998</v>
      </c>
      <c r="N43" s="21"/>
      <c r="O43" s="20">
        <f t="shared" ref="O43" si="31">M43+O10+P10-O41</f>
        <v>-181646.58</v>
      </c>
      <c r="P43" s="21"/>
      <c r="Q43" s="20">
        <f t="shared" ref="Q43" si="32">O43+Q10+R10-Q41</f>
        <v>-190779.386</v>
      </c>
      <c r="R43" s="21"/>
      <c r="S43" s="20">
        <f>Q43+S10+T10-S41</f>
        <v>-171399.07199999999</v>
      </c>
      <c r="T43" s="21"/>
      <c r="U43" s="20">
        <f t="shared" ref="U43" si="33">S43+U10+V10-U41</f>
        <v>-173560.39799999999</v>
      </c>
      <c r="V43" s="21"/>
      <c r="W43" s="20">
        <f t="shared" ref="W43" si="34">U43+W10+X10-W41</f>
        <v>-181480.13399999999</v>
      </c>
      <c r="X43" s="21"/>
      <c r="Y43" s="20">
        <f t="shared" ref="Y43" si="35">W43+Y10+Z10-Y41</f>
        <v>-189239.66</v>
      </c>
      <c r="Z43" s="21"/>
      <c r="AA43" s="20">
        <f t="shared" ref="AA43" si="36">Y43+AA10+AB10-AA41</f>
        <v>-179032.87599999999</v>
      </c>
      <c r="AB43" s="21"/>
      <c r="AC43" s="20">
        <f>AA43+AC10+AD10-AC41</f>
        <v>-201567.89199999999</v>
      </c>
      <c r="AD43" s="21"/>
      <c r="AE43" s="9">
        <f>SUM(G43:AC43)</f>
        <v>-2118207.4279999998</v>
      </c>
    </row>
    <row r="44" spans="1:31">
      <c r="A44" s="1">
        <v>6</v>
      </c>
      <c r="B44" s="32" t="s">
        <v>32</v>
      </c>
      <c r="C44" s="33"/>
      <c r="D44" s="33"/>
      <c r="E44" s="33"/>
      <c r="F44" s="34"/>
      <c r="G44" s="20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1"/>
      <c r="AE44" s="10">
        <f>AC43</f>
        <v>-201567.89199999999</v>
      </c>
    </row>
  </sheetData>
  <mergeCells count="318">
    <mergeCell ref="B8:F8"/>
    <mergeCell ref="B9:F9"/>
    <mergeCell ref="B10:F10"/>
    <mergeCell ref="B11:F11"/>
    <mergeCell ref="B16:F16"/>
    <mergeCell ref="B27:F27"/>
    <mergeCell ref="AC38:AD38"/>
    <mergeCell ref="AC36:AD36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G36:H36"/>
    <mergeCell ref="G37:H37"/>
    <mergeCell ref="G38:H38"/>
    <mergeCell ref="I36:J36"/>
    <mergeCell ref="K36:L36"/>
    <mergeCell ref="B15:F15"/>
    <mergeCell ref="B44:F44"/>
    <mergeCell ref="B29:F29"/>
    <mergeCell ref="B39:F39"/>
    <mergeCell ref="B28:F28"/>
    <mergeCell ref="B41:F41"/>
    <mergeCell ref="B42:F42"/>
    <mergeCell ref="B43:F43"/>
    <mergeCell ref="B35:E35"/>
    <mergeCell ref="B40:F40"/>
    <mergeCell ref="B36:E36"/>
    <mergeCell ref="B37:E37"/>
    <mergeCell ref="B38:E38"/>
    <mergeCell ref="B17:F17"/>
    <mergeCell ref="B18:F18"/>
    <mergeCell ref="B19:F19"/>
    <mergeCell ref="B26:F26"/>
    <mergeCell ref="B20:F20"/>
    <mergeCell ref="B21:F21"/>
    <mergeCell ref="B22:F22"/>
    <mergeCell ref="B23:F23"/>
    <mergeCell ref="B24:F24"/>
    <mergeCell ref="B25:F25"/>
    <mergeCell ref="A2:AC2"/>
    <mergeCell ref="A3:AC3"/>
    <mergeCell ref="B33:E33"/>
    <mergeCell ref="B34:E34"/>
    <mergeCell ref="B30:E30"/>
    <mergeCell ref="B31:E31"/>
    <mergeCell ref="B32:E32"/>
    <mergeCell ref="B12:F12"/>
    <mergeCell ref="B13:F13"/>
    <mergeCell ref="B14:F14"/>
    <mergeCell ref="G6:H6"/>
    <mergeCell ref="B6:F6"/>
    <mergeCell ref="B7:F7"/>
    <mergeCell ref="I6:J6"/>
    <mergeCell ref="K6:L6"/>
    <mergeCell ref="M6:N6"/>
    <mergeCell ref="O6:P6"/>
    <mergeCell ref="AC6:AD6"/>
    <mergeCell ref="AA6:AB6"/>
    <mergeCell ref="Y6:Z6"/>
    <mergeCell ref="W6:X6"/>
    <mergeCell ref="U6:V6"/>
    <mergeCell ref="S6:T6"/>
    <mergeCell ref="Q6:R6"/>
    <mergeCell ref="G34:H34"/>
    <mergeCell ref="G35:H35"/>
    <mergeCell ref="G41:H41"/>
    <mergeCell ref="I29:J29"/>
    <mergeCell ref="I30:J30"/>
    <mergeCell ref="I31:J31"/>
    <mergeCell ref="I32:J32"/>
    <mergeCell ref="I33:J33"/>
    <mergeCell ref="I34:J34"/>
    <mergeCell ref="I35:J35"/>
    <mergeCell ref="I41:J41"/>
    <mergeCell ref="G29:H29"/>
    <mergeCell ref="G30:H30"/>
    <mergeCell ref="G31:H31"/>
    <mergeCell ref="G32:H32"/>
    <mergeCell ref="G33:H33"/>
    <mergeCell ref="I38:J38"/>
    <mergeCell ref="M34:N34"/>
    <mergeCell ref="M35:N35"/>
    <mergeCell ref="M41:N41"/>
    <mergeCell ref="I43:J43"/>
    <mergeCell ref="K29:L29"/>
    <mergeCell ref="K30:L30"/>
    <mergeCell ref="K31:L31"/>
    <mergeCell ref="K32:L32"/>
    <mergeCell ref="K33:L33"/>
    <mergeCell ref="K34:L34"/>
    <mergeCell ref="K35:L35"/>
    <mergeCell ref="K41:L41"/>
    <mergeCell ref="K43:L43"/>
    <mergeCell ref="M43:N43"/>
    <mergeCell ref="M29:N29"/>
    <mergeCell ref="M30:N30"/>
    <mergeCell ref="M31:N31"/>
    <mergeCell ref="M32:N32"/>
    <mergeCell ref="M33:N33"/>
    <mergeCell ref="M36:N36"/>
    <mergeCell ref="K38:L38"/>
    <mergeCell ref="M38:N38"/>
    <mergeCell ref="O29:P29"/>
    <mergeCell ref="O30:P30"/>
    <mergeCell ref="O31:P31"/>
    <mergeCell ref="O32:P32"/>
    <mergeCell ref="O33:P33"/>
    <mergeCell ref="O34:P34"/>
    <mergeCell ref="O35:P35"/>
    <mergeCell ref="O41:P41"/>
    <mergeCell ref="O43:P43"/>
    <mergeCell ref="O36:P36"/>
    <mergeCell ref="O38:P38"/>
    <mergeCell ref="Q34:R34"/>
    <mergeCell ref="Q35:R35"/>
    <mergeCell ref="Q41:R41"/>
    <mergeCell ref="Q43:R43"/>
    <mergeCell ref="S29:T29"/>
    <mergeCell ref="S30:T30"/>
    <mergeCell ref="S31:T31"/>
    <mergeCell ref="S32:T32"/>
    <mergeCell ref="S33:T33"/>
    <mergeCell ref="S34:T34"/>
    <mergeCell ref="S35:T35"/>
    <mergeCell ref="S41:T41"/>
    <mergeCell ref="S43:T43"/>
    <mergeCell ref="Q29:R29"/>
    <mergeCell ref="Q30:R30"/>
    <mergeCell ref="Q31:R31"/>
    <mergeCell ref="Q32:R32"/>
    <mergeCell ref="Q33:R33"/>
    <mergeCell ref="Q36:R36"/>
    <mergeCell ref="S36:T36"/>
    <mergeCell ref="Q38:R38"/>
    <mergeCell ref="S38:T38"/>
    <mergeCell ref="U34:V34"/>
    <mergeCell ref="U35:V35"/>
    <mergeCell ref="U41:V41"/>
    <mergeCell ref="U43:V43"/>
    <mergeCell ref="W29:X29"/>
    <mergeCell ref="W30:X30"/>
    <mergeCell ref="W31:X31"/>
    <mergeCell ref="W32:X32"/>
    <mergeCell ref="W33:X33"/>
    <mergeCell ref="W34:X34"/>
    <mergeCell ref="W35:X35"/>
    <mergeCell ref="W41:X41"/>
    <mergeCell ref="W43:X43"/>
    <mergeCell ref="U29:V29"/>
    <mergeCell ref="U30:V30"/>
    <mergeCell ref="U31:V31"/>
    <mergeCell ref="U32:V32"/>
    <mergeCell ref="U33:V33"/>
    <mergeCell ref="U36:V36"/>
    <mergeCell ref="W36:X36"/>
    <mergeCell ref="U38:V38"/>
    <mergeCell ref="W38:X38"/>
    <mergeCell ref="AA32:AB32"/>
    <mergeCell ref="AA33:AB33"/>
    <mergeCell ref="AA34:AB34"/>
    <mergeCell ref="AA35:AB35"/>
    <mergeCell ref="AA41:AB41"/>
    <mergeCell ref="AA43:AB43"/>
    <mergeCell ref="Y29:Z29"/>
    <mergeCell ref="Y30:Z30"/>
    <mergeCell ref="Y31:Z31"/>
    <mergeCell ref="Y32:Z32"/>
    <mergeCell ref="Y33:Z33"/>
    <mergeCell ref="Y36:Z36"/>
    <mergeCell ref="AA36:AB36"/>
    <mergeCell ref="Y38:Z38"/>
    <mergeCell ref="AA38:AB38"/>
    <mergeCell ref="AA14:AB14"/>
    <mergeCell ref="Y14:Z14"/>
    <mergeCell ref="W14:X14"/>
    <mergeCell ref="U14:V14"/>
    <mergeCell ref="S14:T14"/>
    <mergeCell ref="AC34:AD34"/>
    <mergeCell ref="AC35:AD35"/>
    <mergeCell ref="AC41:AD41"/>
    <mergeCell ref="AC43:AD43"/>
    <mergeCell ref="AC14:AD14"/>
    <mergeCell ref="AC15:AD15"/>
    <mergeCell ref="AC27:AD27"/>
    <mergeCell ref="AC29:AD29"/>
    <mergeCell ref="AC30:AD30"/>
    <mergeCell ref="AC31:AD31"/>
    <mergeCell ref="AC32:AD32"/>
    <mergeCell ref="AC33:AD33"/>
    <mergeCell ref="Y34:Z34"/>
    <mergeCell ref="Y35:Z35"/>
    <mergeCell ref="Y41:Z41"/>
    <mergeCell ref="Y43:Z43"/>
    <mergeCell ref="AA29:AB29"/>
    <mergeCell ref="AA30:AB30"/>
    <mergeCell ref="AA31:AB31"/>
    <mergeCell ref="G14:H14"/>
    <mergeCell ref="G15:H15"/>
    <mergeCell ref="G27:H27"/>
    <mergeCell ref="I15:J15"/>
    <mergeCell ref="I27:J27"/>
    <mergeCell ref="Q14:R14"/>
    <mergeCell ref="O14:P14"/>
    <mergeCell ref="M14:N14"/>
    <mergeCell ref="K14:L14"/>
    <mergeCell ref="I14:J14"/>
    <mergeCell ref="Q17:R17"/>
    <mergeCell ref="G26:H26"/>
    <mergeCell ref="I26:J26"/>
    <mergeCell ref="K26:L26"/>
    <mergeCell ref="M26:N26"/>
    <mergeCell ref="O26:P26"/>
    <mergeCell ref="Q26:R26"/>
    <mergeCell ref="K18:L18"/>
    <mergeCell ref="M18:N18"/>
    <mergeCell ref="O18:P18"/>
    <mergeCell ref="Q18:R18"/>
    <mergeCell ref="AA15:AB15"/>
    <mergeCell ref="AA27:AB27"/>
    <mergeCell ref="Q15:R15"/>
    <mergeCell ref="Q27:R27"/>
    <mergeCell ref="S15:T15"/>
    <mergeCell ref="S27:T27"/>
    <mergeCell ref="U15:V15"/>
    <mergeCell ref="U27:V27"/>
    <mergeCell ref="K15:L15"/>
    <mergeCell ref="K27:L27"/>
    <mergeCell ref="M15:N15"/>
    <mergeCell ref="M27:N27"/>
    <mergeCell ref="O15:P15"/>
    <mergeCell ref="O27:P27"/>
    <mergeCell ref="S16:T16"/>
    <mergeCell ref="U16:V16"/>
    <mergeCell ref="W16:X16"/>
    <mergeCell ref="Y16:Z16"/>
    <mergeCell ref="AA16:AB16"/>
    <mergeCell ref="S19:T19"/>
    <mergeCell ref="U19:V19"/>
    <mergeCell ref="W19:X19"/>
    <mergeCell ref="Y19:Z19"/>
    <mergeCell ref="AA19:AB19"/>
    <mergeCell ref="G44:AD44"/>
    <mergeCell ref="A4:O4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G43:H43"/>
    <mergeCell ref="G12:AD12"/>
    <mergeCell ref="G13:AD13"/>
    <mergeCell ref="G28:AD28"/>
    <mergeCell ref="G40:AD40"/>
    <mergeCell ref="G42:AD42"/>
    <mergeCell ref="W15:X15"/>
    <mergeCell ref="W27:X27"/>
    <mergeCell ref="Y15:Z15"/>
    <mergeCell ref="Y27:Z27"/>
    <mergeCell ref="AC16:AD16"/>
    <mergeCell ref="AC19:AD19"/>
    <mergeCell ref="G16:H16"/>
    <mergeCell ref="G19:H19"/>
    <mergeCell ref="I16:J16"/>
    <mergeCell ref="K16:L16"/>
    <mergeCell ref="M16:N16"/>
    <mergeCell ref="O16:P16"/>
    <mergeCell ref="Q16:R16"/>
    <mergeCell ref="I19:J19"/>
    <mergeCell ref="K19:L19"/>
    <mergeCell ref="M19:N19"/>
    <mergeCell ref="O19:P19"/>
    <mergeCell ref="Q19:R19"/>
    <mergeCell ref="G17:H17"/>
    <mergeCell ref="G18:H18"/>
    <mergeCell ref="I17:J17"/>
    <mergeCell ref="K17:L17"/>
    <mergeCell ref="M17:N17"/>
    <mergeCell ref="O17:P17"/>
    <mergeCell ref="S17:T17"/>
    <mergeCell ref="U17:V17"/>
    <mergeCell ref="I18:J18"/>
    <mergeCell ref="AC26:AD26"/>
    <mergeCell ref="W17:X17"/>
    <mergeCell ref="Y17:Z17"/>
    <mergeCell ref="AA17:AB17"/>
    <mergeCell ref="AC17:AD17"/>
    <mergeCell ref="AA18:AB18"/>
    <mergeCell ref="AC18:AD18"/>
    <mergeCell ref="S18:T18"/>
    <mergeCell ref="U18:V18"/>
    <mergeCell ref="W18:X18"/>
    <mergeCell ref="Y18:Z18"/>
    <mergeCell ref="S26:T26"/>
    <mergeCell ref="U26:V26"/>
    <mergeCell ref="W26:X26"/>
    <mergeCell ref="Y26:Z26"/>
    <mergeCell ref="AA26:AB26"/>
    <mergeCell ref="W20:X20"/>
    <mergeCell ref="Y21:Z21"/>
    <mergeCell ref="Y22:Z22"/>
    <mergeCell ref="Y23:Z23"/>
    <mergeCell ref="AA24:AB24"/>
    <mergeCell ref="AC25:AD25"/>
  </mergeCells>
  <pageMargins left="0.19685039370078741" right="0.19685039370078741" top="0.35433070866141736" bottom="0.35433070866141736" header="0" footer="0"/>
  <pageSetup paperSize="9" scale="4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2019-12-26T03:49:17Z</dcterms:modified>
</cp:coreProperties>
</file>