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41" i="1"/>
  <c r="AD40"/>
  <c r="AD39"/>
  <c r="AD37"/>
  <c r="AD38"/>
  <c r="AD36"/>
  <c r="AB41"/>
  <c r="AB40"/>
  <c r="AB39"/>
  <c r="AB38"/>
  <c r="AB37"/>
  <c r="AB36"/>
  <c r="H11"/>
  <c r="T14"/>
  <c r="Z37"/>
  <c r="Z38"/>
  <c r="Z39"/>
  <c r="Z40"/>
  <c r="Z41"/>
  <c r="Z36"/>
  <c r="X37"/>
  <c r="X38"/>
  <c r="X39"/>
  <c r="X40"/>
  <c r="X41"/>
  <c r="X36"/>
  <c r="V37"/>
  <c r="V38"/>
  <c r="V39"/>
  <c r="V40"/>
  <c r="V41"/>
  <c r="V36"/>
  <c r="T37"/>
  <c r="T38"/>
  <c r="T39"/>
  <c r="T40"/>
  <c r="T41"/>
  <c r="T36"/>
  <c r="R37"/>
  <c r="R38"/>
  <c r="R39"/>
  <c r="R40"/>
  <c r="R41"/>
  <c r="R36"/>
  <c r="P37"/>
  <c r="P38"/>
  <c r="P39"/>
  <c r="P40"/>
  <c r="P41"/>
  <c r="P36"/>
  <c r="N37"/>
  <c r="N38"/>
  <c r="N39"/>
  <c r="N40"/>
  <c r="N41"/>
  <c r="N36"/>
  <c r="L37"/>
  <c r="L38"/>
  <c r="L39"/>
  <c r="L40"/>
  <c r="L41"/>
  <c r="L36"/>
  <c r="J37"/>
  <c r="J38"/>
  <c r="J39"/>
  <c r="J40"/>
  <c r="J41"/>
  <c r="J36"/>
  <c r="H37"/>
  <c r="H38"/>
  <c r="H39"/>
  <c r="H40"/>
  <c r="H41"/>
  <c r="H36"/>
  <c r="Z35"/>
  <c r="AD35"/>
  <c r="AB35"/>
  <c r="X35"/>
  <c r="V35"/>
  <c r="T35"/>
  <c r="R35"/>
  <c r="P35"/>
  <c r="N35"/>
  <c r="L35"/>
  <c r="J35"/>
  <c r="H35"/>
  <c r="H14"/>
  <c r="AF10"/>
  <c r="AF9"/>
  <c r="J14"/>
  <c r="L14"/>
  <c r="N14"/>
  <c r="P14"/>
  <c r="R14"/>
  <c r="V14"/>
  <c r="X14"/>
  <c r="Z14"/>
  <c r="AB14"/>
  <c r="AD1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J8"/>
  <c r="J11" s="1"/>
  <c r="L8" s="1"/>
  <c r="AF42"/>
  <c r="AF45"/>
  <c r="AD44" l="1"/>
  <c r="AB44"/>
  <c r="Z44"/>
  <c r="X44"/>
  <c r="V44"/>
  <c r="T44"/>
  <c r="R44"/>
  <c r="P44"/>
  <c r="N44"/>
  <c r="L44"/>
  <c r="J44"/>
  <c r="H44"/>
  <c r="H46" s="1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40" l="1"/>
  <c r="AF39"/>
  <c r="AF38"/>
  <c r="AF37"/>
  <c r="AF41"/>
  <c r="AF35"/>
  <c r="AF36"/>
  <c r="AF44" l="1"/>
  <c r="J46" l="1"/>
  <c r="L46" s="1"/>
  <c r="N46" s="1"/>
  <c r="P46" s="1"/>
  <c r="R46" s="1"/>
  <c r="T46" s="1"/>
  <c r="V46" s="1"/>
  <c r="X46" s="1"/>
  <c r="Z46" s="1"/>
  <c r="AB46" s="1"/>
  <c r="AD46" s="1"/>
  <c r="AF47" s="1"/>
  <c r="AF46" l="1"/>
</calcChain>
</file>

<file path=xl/sharedStrings.xml><?xml version="1.0" encoding="utf-8"?>
<sst xmlns="http://schemas.openxmlformats.org/spreadsheetml/2006/main" count="69" uniqueCount="45">
  <si>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</si>
  <si>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</si>
  <si>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</si>
  <si>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</si>
  <si>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</si>
  <si>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</si>
  <si>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</si>
  <si>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</si>
  <si>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</si>
  <si>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</si>
  <si>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</si>
  <si>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</si>
  <si>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</si>
  <si>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</si>
  <si>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</si>
  <si>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</si>
  <si>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</si>
  <si>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</si>
  <si>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</si>
  <si>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</si>
  <si>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</si>
  <si>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</si>
  <si>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</si>
  <si>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</si>
  <si>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</si>
  <si>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</si>
  <si>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</si>
  <si>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</si>
  <si>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</si>
  <si>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</si>
  <si>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</si>
  <si>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</si>
  <si>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</si>
  <si>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</si>
  <si>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</si>
  <si>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</si>
  <si>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</si>
  <si>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18А, S= </t>
  </si>
  <si>
    <t>санитарная обработка общего имущества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</si>
  <si>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2022 год</t>
  </si>
  <si>
    <t>закрытие подвала</t>
  </si>
  <si>
    <t>монтаж водостока на козырьке</t>
  </si>
  <si>
    <t>частичное оштукатуривание цоколя</t>
  </si>
  <si>
    <t>замена тройника</t>
  </si>
  <si>
    <t>замена пружины на входной двери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</si>
</sst>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7"/>
  <sheetViews>
    <sheetView tabSelected="1" topLeftCell="E28" zoomScale="70" zoomScaleNormal="70" workbookViewId="0">
      <selection activeCell="AC31" sqref="AC3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5"/>
    </row>
    <row r="3" spans="1:32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5"/>
    </row>
    <row r="4" spans="1:32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6">
        <v>382.7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55" t="s">
        <v>1</v>
      </c>
      <c r="C6" s="56"/>
      <c r="D6" s="56"/>
      <c r="E6" s="56"/>
      <c r="F6" s="56"/>
      <c r="G6" s="57"/>
      <c r="H6" s="39" t="s">
        <v>2</v>
      </c>
      <c r="I6" s="40"/>
      <c r="J6" s="39" t="s">
        <v>3</v>
      </c>
      <c r="K6" s="40"/>
      <c r="L6" s="39" t="s">
        <v>4</v>
      </c>
      <c r="M6" s="40"/>
      <c r="N6" s="39" t="s">
        <v>5</v>
      </c>
      <c r="O6" s="40"/>
      <c r="P6" s="39" t="s">
        <v>6</v>
      </c>
      <c r="Q6" s="40"/>
      <c r="R6" s="39" t="s">
        <v>7</v>
      </c>
      <c r="S6" s="40"/>
      <c r="T6" s="39" t="s">
        <v>8</v>
      </c>
      <c r="U6" s="40"/>
      <c r="V6" s="39" t="s">
        <v>9</v>
      </c>
      <c r="W6" s="40"/>
      <c r="X6" s="39" t="s">
        <v>10</v>
      </c>
      <c r="Y6" s="40"/>
      <c r="Z6" s="39" t="s">
        <v>11</v>
      </c>
      <c r="AA6" s="40"/>
      <c r="AB6" s="39" t="s">
        <v>12</v>
      </c>
      <c r="AC6" s="40"/>
      <c r="AD6" s="39" t="s">
        <v>13</v>
      </c>
      <c r="AE6" s="40"/>
      <c r="AF6" s="1" t="s">
        <v>31</v>
      </c>
    </row>
    <row r="7" spans="1:32">
      <c r="A7" s="1">
        <v>1</v>
      </c>
      <c r="B7" s="49" t="s">
        <v>14</v>
      </c>
      <c r="C7" s="50"/>
      <c r="D7" s="50"/>
      <c r="E7" s="50"/>
      <c r="F7" s="50"/>
      <c r="G7" s="51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6" t="s">
        <v>15</v>
      </c>
      <c r="C8" s="47"/>
      <c r="D8" s="47"/>
      <c r="E8" s="47"/>
      <c r="F8" s="47"/>
      <c r="G8" s="48"/>
      <c r="H8" s="7">
        <v>26373.14</v>
      </c>
      <c r="I8" s="7">
        <v>0</v>
      </c>
      <c r="J8" s="7">
        <f>H11</f>
        <v>29316.17</v>
      </c>
      <c r="K8" s="7">
        <f>I11</f>
        <v>0</v>
      </c>
      <c r="L8" s="7">
        <f t="shared" ref="L8:AE8" si="0">J11</f>
        <v>33115.1</v>
      </c>
      <c r="M8" s="7">
        <f t="shared" si="0"/>
        <v>0</v>
      </c>
      <c r="N8" s="7">
        <f t="shared" si="0"/>
        <v>32439.79</v>
      </c>
      <c r="O8" s="7">
        <f t="shared" si="0"/>
        <v>0</v>
      </c>
      <c r="P8" s="7">
        <f t="shared" si="0"/>
        <v>32007.72</v>
      </c>
      <c r="Q8" s="7">
        <f t="shared" si="0"/>
        <v>0</v>
      </c>
      <c r="R8" s="7">
        <f t="shared" si="0"/>
        <v>31636.5</v>
      </c>
      <c r="S8" s="7">
        <f t="shared" si="0"/>
        <v>0</v>
      </c>
      <c r="T8" s="7">
        <f t="shared" si="0"/>
        <v>34421.51</v>
      </c>
      <c r="U8" s="7">
        <f t="shared" si="0"/>
        <v>0</v>
      </c>
      <c r="V8" s="7">
        <f t="shared" si="0"/>
        <v>34317.310000000005</v>
      </c>
      <c r="W8" s="7">
        <f t="shared" si="0"/>
        <v>0</v>
      </c>
      <c r="X8" s="7">
        <f t="shared" si="0"/>
        <v>34051.500000000007</v>
      </c>
      <c r="Y8" s="7">
        <f t="shared" si="0"/>
        <v>0</v>
      </c>
      <c r="Z8" s="7">
        <f t="shared" si="0"/>
        <v>26716.220000000008</v>
      </c>
      <c r="AA8" s="7">
        <f t="shared" si="0"/>
        <v>0</v>
      </c>
      <c r="AB8" s="7">
        <f t="shared" si="0"/>
        <v>16903.920000000009</v>
      </c>
      <c r="AC8" s="7">
        <f t="shared" si="0"/>
        <v>0</v>
      </c>
      <c r="AD8" s="7">
        <f t="shared" si="0"/>
        <v>20088.400000000009</v>
      </c>
      <c r="AE8" s="7">
        <f t="shared" si="0"/>
        <v>0</v>
      </c>
      <c r="AF8" s="1">
        <f>SUM(H8:AD8)</f>
        <v>351387.28000000009</v>
      </c>
    </row>
    <row r="9" spans="1:32">
      <c r="A9" s="1"/>
      <c r="B9" s="46" t="s">
        <v>16</v>
      </c>
      <c r="C9" s="47"/>
      <c r="D9" s="47"/>
      <c r="E9" s="47"/>
      <c r="F9" s="47"/>
      <c r="G9" s="48"/>
      <c r="H9" s="7">
        <v>7127.43</v>
      </c>
      <c r="I9" s="7">
        <v>0</v>
      </c>
      <c r="J9" s="7">
        <v>7127.43</v>
      </c>
      <c r="K9" s="7">
        <v>0</v>
      </c>
      <c r="L9" s="7">
        <v>7127.43</v>
      </c>
      <c r="M9" s="7">
        <v>0</v>
      </c>
      <c r="N9" s="7">
        <v>7127.43</v>
      </c>
      <c r="O9" s="7">
        <v>0</v>
      </c>
      <c r="P9" s="7">
        <v>7127.43</v>
      </c>
      <c r="Q9" s="7">
        <v>0</v>
      </c>
      <c r="R9" s="7">
        <v>7127.43</v>
      </c>
      <c r="S9" s="7">
        <v>0</v>
      </c>
      <c r="T9" s="7">
        <v>7127.43</v>
      </c>
      <c r="U9" s="7">
        <v>0</v>
      </c>
      <c r="V9" s="7">
        <v>7127.43</v>
      </c>
      <c r="W9" s="7">
        <v>0</v>
      </c>
      <c r="X9" s="7">
        <v>7127.43</v>
      </c>
      <c r="Y9" s="7">
        <v>0</v>
      </c>
      <c r="Z9" s="7">
        <v>7127.43</v>
      </c>
      <c r="AA9" s="7">
        <v>0</v>
      </c>
      <c r="AB9" s="7">
        <v>7556.68</v>
      </c>
      <c r="AC9" s="7">
        <v>0</v>
      </c>
      <c r="AD9" s="7">
        <v>7556.68</v>
      </c>
      <c r="AE9" s="7">
        <v>0</v>
      </c>
      <c r="AF9" s="1">
        <f>SUM(H9:AE9)</f>
        <v>86387.66</v>
      </c>
    </row>
    <row r="10" spans="1:32">
      <c r="A10" s="1"/>
      <c r="B10" s="46" t="s">
        <v>17</v>
      </c>
      <c r="C10" s="47"/>
      <c r="D10" s="47"/>
      <c r="E10" s="47"/>
      <c r="F10" s="47"/>
      <c r="G10" s="48"/>
      <c r="H10" s="7">
        <v>4184.3999999999996</v>
      </c>
      <c r="I10" s="7">
        <v>0</v>
      </c>
      <c r="J10" s="7">
        <v>3328.5</v>
      </c>
      <c r="K10" s="7">
        <v>0</v>
      </c>
      <c r="L10" s="7">
        <v>7802.74</v>
      </c>
      <c r="M10" s="7">
        <v>0</v>
      </c>
      <c r="N10" s="7">
        <v>7559.5</v>
      </c>
      <c r="O10" s="7">
        <v>0</v>
      </c>
      <c r="P10" s="7">
        <v>7498.65</v>
      </c>
      <c r="Q10" s="7">
        <v>0</v>
      </c>
      <c r="R10" s="7">
        <v>4342.42</v>
      </c>
      <c r="S10" s="7">
        <v>0</v>
      </c>
      <c r="T10" s="7">
        <v>7231.63</v>
      </c>
      <c r="U10" s="7">
        <v>0</v>
      </c>
      <c r="V10" s="7">
        <v>7393.24</v>
      </c>
      <c r="W10" s="7">
        <v>0</v>
      </c>
      <c r="X10" s="7">
        <v>14462.71</v>
      </c>
      <c r="Y10" s="7">
        <v>0</v>
      </c>
      <c r="Z10" s="7">
        <v>16939.73</v>
      </c>
      <c r="AA10" s="7">
        <v>0</v>
      </c>
      <c r="AB10" s="7">
        <v>4372.2</v>
      </c>
      <c r="AC10" s="7">
        <v>0</v>
      </c>
      <c r="AD10" s="7">
        <v>5879.79</v>
      </c>
      <c r="AE10" s="7">
        <v>0</v>
      </c>
      <c r="AF10" s="1">
        <f>SUM(H10:AE10)</f>
        <v>90995.50999999998</v>
      </c>
    </row>
    <row r="11" spans="1:32">
      <c r="A11" s="1"/>
      <c r="B11" s="46" t="s">
        <v>18</v>
      </c>
      <c r="C11" s="47"/>
      <c r="D11" s="47"/>
      <c r="E11" s="47"/>
      <c r="F11" s="47"/>
      <c r="G11" s="48"/>
      <c r="H11" s="7">
        <f>H8+H9-H10</f>
        <v>29316.17</v>
      </c>
      <c r="I11" s="7">
        <f t="shared" ref="I11:AE11" si="1">I8+I9-I10</f>
        <v>0</v>
      </c>
      <c r="J11" s="7">
        <f t="shared" si="1"/>
        <v>33115.1</v>
      </c>
      <c r="K11" s="7">
        <f t="shared" si="1"/>
        <v>0</v>
      </c>
      <c r="L11" s="7">
        <f t="shared" si="1"/>
        <v>32439.79</v>
      </c>
      <c r="M11" s="7">
        <f t="shared" si="1"/>
        <v>0</v>
      </c>
      <c r="N11" s="7">
        <f t="shared" si="1"/>
        <v>32007.72</v>
      </c>
      <c r="O11" s="7">
        <f t="shared" si="1"/>
        <v>0</v>
      </c>
      <c r="P11" s="7">
        <f t="shared" si="1"/>
        <v>31636.5</v>
      </c>
      <c r="Q11" s="7">
        <f t="shared" si="1"/>
        <v>0</v>
      </c>
      <c r="R11" s="7">
        <f t="shared" si="1"/>
        <v>34421.51</v>
      </c>
      <c r="S11" s="7">
        <f t="shared" si="1"/>
        <v>0</v>
      </c>
      <c r="T11" s="7">
        <f t="shared" si="1"/>
        <v>34317.310000000005</v>
      </c>
      <c r="U11" s="7">
        <f t="shared" si="1"/>
        <v>0</v>
      </c>
      <c r="V11" s="7">
        <f t="shared" si="1"/>
        <v>34051.500000000007</v>
      </c>
      <c r="W11" s="7">
        <f t="shared" si="1"/>
        <v>0</v>
      </c>
      <c r="X11" s="7">
        <f t="shared" si="1"/>
        <v>26716.220000000008</v>
      </c>
      <c r="Y11" s="7">
        <f t="shared" si="1"/>
        <v>0</v>
      </c>
      <c r="Z11" s="7">
        <f t="shared" si="1"/>
        <v>16903.920000000009</v>
      </c>
      <c r="AA11" s="7">
        <f t="shared" si="1"/>
        <v>0</v>
      </c>
      <c r="AB11" s="7">
        <f t="shared" si="1"/>
        <v>20088.400000000009</v>
      </c>
      <c r="AC11" s="7">
        <f t="shared" si="1"/>
        <v>0</v>
      </c>
      <c r="AD11" s="7">
        <f t="shared" si="1"/>
        <v>21765.290000000008</v>
      </c>
      <c r="AE11" s="7">
        <f t="shared" si="1"/>
        <v>0</v>
      </c>
      <c r="AF11" s="1">
        <f>SUM(H11:AD11)</f>
        <v>346779.43000000005</v>
      </c>
    </row>
    <row r="12" spans="1:32">
      <c r="A12" s="1"/>
      <c r="B12" s="46"/>
      <c r="C12" s="47"/>
      <c r="D12" s="47"/>
      <c r="E12" s="47"/>
      <c r="F12" s="47"/>
      <c r="G12" s="48"/>
      <c r="H12" s="32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3"/>
      <c r="AF12" s="1"/>
    </row>
    <row r="13" spans="1:32">
      <c r="A13" s="1"/>
      <c r="B13" s="49" t="s">
        <v>19</v>
      </c>
      <c r="C13" s="50"/>
      <c r="D13" s="50"/>
      <c r="E13" s="50"/>
      <c r="F13" s="50"/>
      <c r="G13" s="51"/>
      <c r="H13" s="32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3"/>
      <c r="AF13" s="1"/>
    </row>
    <row r="14" spans="1:32">
      <c r="A14" s="1">
        <v>2</v>
      </c>
      <c r="B14" s="52" t="s">
        <v>28</v>
      </c>
      <c r="C14" s="53"/>
      <c r="D14" s="53"/>
      <c r="E14" s="53"/>
      <c r="F14" s="53"/>
      <c r="G14" s="54"/>
      <c r="H14" s="32">
        <f>SUM(H15:I33)</f>
        <v>774.3</v>
      </c>
      <c r="I14" s="33"/>
      <c r="J14" s="32">
        <f t="shared" ref="J14" si="2">SUM(J15:K33)</f>
        <v>489.3</v>
      </c>
      <c r="K14" s="33"/>
      <c r="L14" s="32">
        <f t="shared" ref="L14" si="3">SUM(L15:M33)</f>
        <v>489.3</v>
      </c>
      <c r="M14" s="33"/>
      <c r="N14" s="32">
        <f t="shared" ref="N14" si="4">SUM(N15:O33)</f>
        <v>0</v>
      </c>
      <c r="O14" s="33"/>
      <c r="P14" s="32">
        <f t="shared" ref="P14" si="5">SUM(P15:Q33)</f>
        <v>2484</v>
      </c>
      <c r="Q14" s="33"/>
      <c r="R14" s="32">
        <f t="shared" ref="R14" si="6">SUM(R15:S33)</f>
        <v>0</v>
      </c>
      <c r="S14" s="33"/>
      <c r="T14" s="32">
        <f>SUM(T15:U33)</f>
        <v>0</v>
      </c>
      <c r="U14" s="33"/>
      <c r="V14" s="32">
        <f t="shared" ref="V14" si="7">SUM(V15:W33)</f>
        <v>0</v>
      </c>
      <c r="W14" s="33"/>
      <c r="X14" s="32">
        <f t="shared" ref="X14" si="8">SUM(X15:Y33)</f>
        <v>0</v>
      </c>
      <c r="Y14" s="33"/>
      <c r="Z14" s="32">
        <f t="shared" ref="Z14" si="9">SUM(Z15:AA33)</f>
        <v>3107</v>
      </c>
      <c r="AA14" s="33"/>
      <c r="AB14" s="32">
        <f t="shared" ref="AB14" si="10">SUM(AB15:AC33)</f>
        <v>0</v>
      </c>
      <c r="AC14" s="33"/>
      <c r="AD14" s="32">
        <f t="shared" ref="AD14" si="11">SUM(AD15:AE33)</f>
        <v>1595</v>
      </c>
      <c r="AE14" s="33"/>
      <c r="AF14" s="1">
        <f>SUM(H14:AD14)</f>
        <v>8938.9</v>
      </c>
    </row>
    <row r="15" spans="1:32" ht="27.75" customHeight="1">
      <c r="A15" s="1"/>
      <c r="B15" s="42" t="s">
        <v>38</v>
      </c>
      <c r="C15" s="43"/>
      <c r="D15" s="43"/>
      <c r="E15" s="43"/>
      <c r="F15" s="43"/>
      <c r="G15" s="44"/>
      <c r="H15" s="32">
        <v>489.3</v>
      </c>
      <c r="I15" s="33"/>
      <c r="J15" s="32"/>
      <c r="K15" s="33"/>
      <c r="L15" s="32"/>
      <c r="M15" s="33"/>
      <c r="N15" s="32"/>
      <c r="O15" s="33"/>
      <c r="P15" s="32"/>
      <c r="Q15" s="33"/>
      <c r="R15" s="32"/>
      <c r="S15" s="33"/>
      <c r="T15" s="32"/>
      <c r="U15" s="33"/>
      <c r="V15" s="32"/>
      <c r="W15" s="33"/>
      <c r="X15" s="32"/>
      <c r="Y15" s="33"/>
      <c r="Z15" s="32"/>
      <c r="AA15" s="33"/>
      <c r="AB15" s="32"/>
      <c r="AC15" s="33"/>
      <c r="AD15" s="32"/>
      <c r="AE15" s="33"/>
      <c r="AF15" s="1"/>
    </row>
    <row r="16" spans="1:32" ht="28.5" customHeight="1">
      <c r="A16" s="1"/>
      <c r="B16" s="42" t="s">
        <v>40</v>
      </c>
      <c r="C16" s="43"/>
      <c r="D16" s="43"/>
      <c r="E16" s="43"/>
      <c r="F16" s="43"/>
      <c r="G16" s="44"/>
      <c r="H16" s="32">
        <v>285</v>
      </c>
      <c r="I16" s="33"/>
      <c r="J16" s="32"/>
      <c r="K16" s="33"/>
      <c r="L16" s="32"/>
      <c r="M16" s="33"/>
      <c r="N16" s="32"/>
      <c r="O16" s="33"/>
      <c r="P16" s="32"/>
      <c r="Q16" s="33"/>
      <c r="R16" s="32"/>
      <c r="S16" s="33"/>
      <c r="T16" s="32"/>
      <c r="U16" s="33"/>
      <c r="V16" s="32"/>
      <c r="W16" s="33"/>
      <c r="X16" s="32"/>
      <c r="Y16" s="33"/>
      <c r="Z16" s="32"/>
      <c r="AA16" s="33"/>
      <c r="AB16" s="32"/>
      <c r="AC16" s="33"/>
      <c r="AD16" s="32"/>
      <c r="AE16" s="33"/>
      <c r="AF16" s="1"/>
    </row>
    <row r="17" spans="1:32" ht="28.5" customHeight="1">
      <c r="A17" s="1"/>
      <c r="B17" s="42" t="s">
        <v>38</v>
      </c>
      <c r="C17" s="43"/>
      <c r="D17" s="43"/>
      <c r="E17" s="43"/>
      <c r="F17" s="43"/>
      <c r="G17" s="44"/>
      <c r="H17" s="58"/>
      <c r="I17" s="58"/>
      <c r="J17" s="58">
        <v>489.3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1"/>
    </row>
    <row r="18" spans="1:32" ht="28.5" customHeight="1">
      <c r="A18" s="1"/>
      <c r="B18" s="34" t="s">
        <v>38</v>
      </c>
      <c r="C18" s="35"/>
      <c r="D18" s="35"/>
      <c r="E18" s="35"/>
      <c r="F18" s="35"/>
      <c r="G18" s="36"/>
      <c r="H18" s="32"/>
      <c r="I18" s="33"/>
      <c r="J18" s="32"/>
      <c r="K18" s="33"/>
      <c r="L18" s="32">
        <v>489.3</v>
      </c>
      <c r="M18" s="33"/>
      <c r="N18" s="32"/>
      <c r="O18" s="33"/>
      <c r="P18" s="32"/>
      <c r="Q18" s="33"/>
      <c r="R18" s="32"/>
      <c r="S18" s="33"/>
      <c r="T18" s="32"/>
      <c r="U18" s="33"/>
      <c r="V18" s="32"/>
      <c r="W18" s="33"/>
      <c r="X18" s="32"/>
      <c r="Y18" s="33"/>
      <c r="Z18" s="32"/>
      <c r="AA18" s="33"/>
      <c r="AB18" s="32"/>
      <c r="AC18" s="33"/>
      <c r="AD18" s="32"/>
      <c r="AE18" s="33"/>
      <c r="AF18" s="1"/>
    </row>
    <row r="19" spans="1:32" ht="28.5" customHeight="1">
      <c r="A19" s="1"/>
      <c r="B19" s="34" t="s">
        <v>41</v>
      </c>
      <c r="C19" s="35"/>
      <c r="D19" s="35"/>
      <c r="E19" s="35"/>
      <c r="F19" s="35"/>
      <c r="G19" s="36"/>
      <c r="H19" s="32"/>
      <c r="I19" s="33"/>
      <c r="J19" s="32"/>
      <c r="K19" s="33"/>
      <c r="L19" s="32"/>
      <c r="M19" s="33"/>
      <c r="N19" s="32"/>
      <c r="O19" s="33"/>
      <c r="P19" s="32">
        <v>2484</v>
      </c>
      <c r="Q19" s="33"/>
      <c r="R19" s="32"/>
      <c r="S19" s="33"/>
      <c r="T19" s="32"/>
      <c r="U19" s="33"/>
      <c r="V19" s="32"/>
      <c r="W19" s="33"/>
      <c r="X19" s="32"/>
      <c r="Y19" s="33"/>
      <c r="Z19" s="32"/>
      <c r="AA19" s="33"/>
      <c r="AB19" s="32"/>
      <c r="AC19" s="33"/>
      <c r="AD19" s="32"/>
      <c r="AE19" s="33"/>
      <c r="AF19" s="1"/>
    </row>
    <row r="20" spans="1:32" ht="28.5" customHeight="1">
      <c r="A20" s="1"/>
      <c r="B20" s="34" t="s">
        <v>42</v>
      </c>
      <c r="C20" s="35"/>
      <c r="D20" s="35"/>
      <c r="E20" s="35"/>
      <c r="F20" s="35"/>
      <c r="G20" s="36"/>
      <c r="H20" s="32"/>
      <c r="I20" s="33"/>
      <c r="J20" s="32"/>
      <c r="K20" s="33"/>
      <c r="L20" s="32"/>
      <c r="M20" s="33"/>
      <c r="N20" s="32"/>
      <c r="O20" s="33"/>
      <c r="P20" s="32"/>
      <c r="Q20" s="33"/>
      <c r="R20" s="32"/>
      <c r="S20" s="33"/>
      <c r="T20" s="32"/>
      <c r="U20" s="33"/>
      <c r="V20" s="32"/>
      <c r="W20" s="33"/>
      <c r="X20" s="32"/>
      <c r="Y20" s="33"/>
      <c r="Z20" s="32">
        <v>3107</v>
      </c>
      <c r="AA20" s="33"/>
      <c r="AB20" s="32"/>
      <c r="AC20" s="33"/>
      <c r="AD20" s="32"/>
      <c r="AE20" s="33"/>
      <c r="AF20" s="1"/>
    </row>
    <row r="21" spans="1:32" ht="28.5" customHeight="1">
      <c r="A21" s="1"/>
      <c r="B21" s="34" t="s">
        <v>43</v>
      </c>
      <c r="C21" s="35"/>
      <c r="D21" s="35"/>
      <c r="E21" s="35"/>
      <c r="F21" s="35"/>
      <c r="G21" s="36"/>
      <c r="H21" s="21"/>
      <c r="I21" s="22"/>
      <c r="J21" s="21"/>
      <c r="K21" s="22"/>
      <c r="L21" s="21"/>
      <c r="M21" s="22"/>
      <c r="N21" s="21"/>
      <c r="O21" s="22"/>
      <c r="P21" s="21"/>
      <c r="Q21" s="22"/>
      <c r="R21" s="32"/>
      <c r="S21" s="33"/>
      <c r="T21" s="32"/>
      <c r="U21" s="33"/>
      <c r="V21" s="21"/>
      <c r="W21" s="22"/>
      <c r="X21" s="21"/>
      <c r="Y21" s="22"/>
      <c r="Z21" s="21"/>
      <c r="AA21" s="22"/>
      <c r="AB21" s="21"/>
      <c r="AC21" s="22"/>
      <c r="AD21" s="32">
        <v>1133</v>
      </c>
      <c r="AE21" s="33"/>
      <c r="AF21" s="1"/>
    </row>
    <row r="22" spans="1:32" ht="28.5" customHeight="1">
      <c r="A22" s="1"/>
      <c r="B22" s="34" t="s">
        <v>44</v>
      </c>
      <c r="C22" s="35"/>
      <c r="D22" s="35"/>
      <c r="E22" s="35"/>
      <c r="F22" s="35"/>
      <c r="G22" s="36"/>
      <c r="H22" s="8"/>
      <c r="I22" s="9"/>
      <c r="J22" s="8"/>
      <c r="K22" s="9"/>
      <c r="L22" s="8"/>
      <c r="M22" s="9"/>
      <c r="N22" s="8"/>
      <c r="O22" s="9"/>
      <c r="P22" s="8"/>
      <c r="Q22" s="9"/>
      <c r="R22" s="32"/>
      <c r="S22" s="33"/>
      <c r="T22" s="32"/>
      <c r="U22" s="33"/>
      <c r="V22" s="32"/>
      <c r="W22" s="33"/>
      <c r="X22" s="8"/>
      <c r="Y22" s="9"/>
      <c r="Z22" s="8"/>
      <c r="AA22" s="9"/>
      <c r="AB22" s="8"/>
      <c r="AC22" s="9"/>
      <c r="AD22" s="32">
        <v>462</v>
      </c>
      <c r="AE22" s="33"/>
      <c r="AF22" s="1"/>
    </row>
    <row r="23" spans="1:32" ht="28.5" customHeight="1">
      <c r="A23" s="1"/>
      <c r="B23" s="34"/>
      <c r="C23" s="35"/>
      <c r="D23" s="35"/>
      <c r="E23" s="35"/>
      <c r="F23" s="35"/>
      <c r="G23" s="36"/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9"/>
      <c r="T23" s="32"/>
      <c r="U23" s="33"/>
      <c r="V23" s="8"/>
      <c r="W23" s="9"/>
      <c r="X23" s="32"/>
      <c r="Y23" s="33"/>
      <c r="Z23" s="8"/>
      <c r="AA23" s="9"/>
      <c r="AB23" s="8"/>
      <c r="AC23" s="9"/>
      <c r="AD23" s="8"/>
      <c r="AE23" s="9"/>
      <c r="AF23" s="1"/>
    </row>
    <row r="24" spans="1:32" ht="28.5" customHeight="1">
      <c r="A24" s="1"/>
      <c r="B24" s="34"/>
      <c r="C24" s="35"/>
      <c r="D24" s="35"/>
      <c r="E24" s="35"/>
      <c r="F24" s="35"/>
      <c r="G24" s="36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32"/>
      <c r="W24" s="33"/>
      <c r="X24" s="32"/>
      <c r="Y24" s="33"/>
      <c r="Z24" s="32"/>
      <c r="AA24" s="33"/>
      <c r="AB24" s="10"/>
      <c r="AC24" s="11"/>
      <c r="AD24" s="10"/>
      <c r="AE24" s="11"/>
      <c r="AF24" s="1"/>
    </row>
    <row r="25" spans="1:32" ht="28.5" customHeight="1">
      <c r="A25" s="1"/>
      <c r="B25" s="34"/>
      <c r="C25" s="35"/>
      <c r="D25" s="35"/>
      <c r="E25" s="35"/>
      <c r="F25" s="35"/>
      <c r="G25" s="36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32"/>
      <c r="W25" s="33"/>
      <c r="X25" s="10"/>
      <c r="Y25" s="11"/>
      <c r="Z25" s="32"/>
      <c r="AA25" s="33"/>
      <c r="AB25" s="32"/>
      <c r="AC25" s="33"/>
      <c r="AD25" s="10"/>
      <c r="AE25" s="11"/>
      <c r="AF25" s="1"/>
    </row>
    <row r="26" spans="1:32" ht="28.5" customHeight="1">
      <c r="A26" s="1"/>
      <c r="B26" s="34"/>
      <c r="C26" s="35"/>
      <c r="D26" s="35"/>
      <c r="E26" s="35"/>
      <c r="F26" s="35"/>
      <c r="G26" s="36"/>
      <c r="H26" s="25"/>
      <c r="I26" s="26"/>
      <c r="J26" s="25"/>
      <c r="K26" s="26"/>
      <c r="L26" s="25"/>
      <c r="M26" s="26"/>
      <c r="N26" s="25"/>
      <c r="O26" s="26"/>
      <c r="P26" s="25"/>
      <c r="Q26" s="26"/>
      <c r="R26" s="25"/>
      <c r="S26" s="26"/>
      <c r="T26" s="25"/>
      <c r="U26" s="26"/>
      <c r="V26" s="32"/>
      <c r="W26" s="33"/>
      <c r="X26" s="25"/>
      <c r="Y26" s="26"/>
      <c r="Z26" s="32"/>
      <c r="AA26" s="33"/>
      <c r="AB26" s="25"/>
      <c r="AC26" s="26"/>
      <c r="AD26" s="25"/>
      <c r="AE26" s="26"/>
      <c r="AF26" s="1"/>
    </row>
    <row r="27" spans="1:32" ht="28.5" customHeight="1">
      <c r="A27" s="1"/>
      <c r="B27" s="34"/>
      <c r="C27" s="35"/>
      <c r="D27" s="35"/>
      <c r="E27" s="35"/>
      <c r="F27" s="35"/>
      <c r="G27" s="36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13"/>
      <c r="T27" s="12"/>
      <c r="U27" s="13"/>
      <c r="V27" s="12"/>
      <c r="W27" s="13"/>
      <c r="X27" s="32"/>
      <c r="Y27" s="33"/>
      <c r="Z27" s="12"/>
      <c r="AA27" s="13"/>
      <c r="AB27" s="32"/>
      <c r="AC27" s="33"/>
      <c r="AD27" s="12"/>
      <c r="AE27" s="13"/>
      <c r="AF27" s="1"/>
    </row>
    <row r="28" spans="1:32" ht="28.5" customHeight="1">
      <c r="A28" s="1"/>
      <c r="B28" s="34"/>
      <c r="C28" s="35"/>
      <c r="D28" s="35"/>
      <c r="E28" s="35"/>
      <c r="F28" s="35"/>
      <c r="G28" s="36"/>
      <c r="H28" s="27"/>
      <c r="I28" s="28"/>
      <c r="J28" s="27"/>
      <c r="K28" s="28"/>
      <c r="L28" s="27"/>
      <c r="M28" s="28"/>
      <c r="N28" s="27"/>
      <c r="O28" s="28"/>
      <c r="P28" s="27"/>
      <c r="Q28" s="28"/>
      <c r="R28" s="27"/>
      <c r="S28" s="28"/>
      <c r="T28" s="27"/>
      <c r="U28" s="28"/>
      <c r="V28" s="27"/>
      <c r="W28" s="28"/>
      <c r="X28" s="27"/>
      <c r="Y28" s="28"/>
      <c r="Z28" s="32"/>
      <c r="AA28" s="33"/>
      <c r="AB28" s="32"/>
      <c r="AC28" s="33"/>
      <c r="AD28" s="27"/>
      <c r="AE28" s="28"/>
      <c r="AF28" s="1"/>
    </row>
    <row r="29" spans="1:32" ht="28.5" customHeight="1">
      <c r="A29" s="1"/>
      <c r="B29" s="34"/>
      <c r="C29" s="35"/>
      <c r="D29" s="35"/>
      <c r="E29" s="35"/>
      <c r="F29" s="35"/>
      <c r="G29" s="36"/>
      <c r="H29" s="23"/>
      <c r="I29" s="24"/>
      <c r="J29" s="23"/>
      <c r="K29" s="24"/>
      <c r="L29" s="23"/>
      <c r="M29" s="24"/>
      <c r="N29" s="23"/>
      <c r="O29" s="24"/>
      <c r="P29" s="23"/>
      <c r="Q29" s="24"/>
      <c r="R29" s="23"/>
      <c r="S29" s="24"/>
      <c r="T29" s="23"/>
      <c r="U29" s="24"/>
      <c r="V29" s="23"/>
      <c r="W29" s="24"/>
      <c r="X29" s="23"/>
      <c r="Y29" s="24"/>
      <c r="Z29" s="23"/>
      <c r="AA29" s="24"/>
      <c r="AB29" s="23"/>
      <c r="AC29" s="24"/>
      <c r="AD29" s="32"/>
      <c r="AE29" s="33"/>
      <c r="AF29" s="1"/>
    </row>
    <row r="30" spans="1:32" ht="28.5" customHeight="1">
      <c r="A30" s="1"/>
      <c r="B30" s="34"/>
      <c r="C30" s="35"/>
      <c r="D30" s="35"/>
      <c r="E30" s="35"/>
      <c r="F30" s="35"/>
      <c r="G30" s="36"/>
      <c r="H30" s="23"/>
      <c r="I30" s="24"/>
      <c r="J30" s="23"/>
      <c r="K30" s="24"/>
      <c r="L30" s="23"/>
      <c r="M30" s="24"/>
      <c r="N30" s="23"/>
      <c r="O30" s="24"/>
      <c r="P30" s="23"/>
      <c r="Q30" s="24"/>
      <c r="R30" s="23"/>
      <c r="S30" s="24"/>
      <c r="T30" s="23"/>
      <c r="U30" s="24"/>
      <c r="V30" s="23"/>
      <c r="W30" s="24"/>
      <c r="X30" s="23"/>
      <c r="Y30" s="24"/>
      <c r="Z30" s="23"/>
      <c r="AA30" s="24"/>
      <c r="AB30" s="23"/>
      <c r="AC30" s="24"/>
      <c r="AD30" s="32"/>
      <c r="AE30" s="33"/>
      <c r="AF30" s="1"/>
    </row>
    <row r="31" spans="1:32" ht="28.5" customHeight="1">
      <c r="A31" s="1"/>
      <c r="B31" s="18"/>
      <c r="C31" s="19"/>
      <c r="D31" s="19"/>
      <c r="E31" s="19"/>
      <c r="F31" s="29"/>
      <c r="G31" s="20"/>
      <c r="H31" s="16"/>
      <c r="I31" s="17"/>
      <c r="J31" s="16"/>
      <c r="K31" s="17"/>
      <c r="L31" s="16"/>
      <c r="M31" s="17"/>
      <c r="N31" s="16"/>
      <c r="O31" s="17"/>
      <c r="P31" s="16"/>
      <c r="Q31" s="17"/>
      <c r="R31" s="16"/>
      <c r="S31" s="17"/>
      <c r="T31" s="16"/>
      <c r="U31" s="17"/>
      <c r="V31" s="16"/>
      <c r="W31" s="17"/>
      <c r="X31" s="16"/>
      <c r="Y31" s="17"/>
      <c r="Z31" s="16"/>
      <c r="AA31" s="17"/>
      <c r="AB31" s="16"/>
      <c r="AC31" s="17"/>
      <c r="AD31" s="16"/>
      <c r="AE31" s="17"/>
      <c r="AF31" s="1"/>
    </row>
    <row r="32" spans="1:32" ht="28.5" customHeight="1">
      <c r="A32" s="1"/>
      <c r="B32" s="18"/>
      <c r="C32" s="19"/>
      <c r="D32" s="19"/>
      <c r="E32" s="19"/>
      <c r="F32" s="29"/>
      <c r="G32" s="20"/>
      <c r="H32" s="16"/>
      <c r="I32" s="17"/>
      <c r="J32" s="16"/>
      <c r="K32" s="17"/>
      <c r="L32" s="16"/>
      <c r="M32" s="17"/>
      <c r="N32" s="16"/>
      <c r="O32" s="17"/>
      <c r="P32" s="16"/>
      <c r="Q32" s="17"/>
      <c r="R32" s="16"/>
      <c r="S32" s="17"/>
      <c r="T32" s="16"/>
      <c r="U32" s="17"/>
      <c r="V32" s="16"/>
      <c r="W32" s="17"/>
      <c r="X32" s="16"/>
      <c r="Y32" s="17"/>
      <c r="Z32" s="16"/>
      <c r="AA32" s="17"/>
      <c r="AB32" s="16"/>
      <c r="AC32" s="17"/>
      <c r="AD32" s="16"/>
      <c r="AE32" s="17"/>
      <c r="AF32" s="1"/>
    </row>
    <row r="33" spans="1:32" ht="28.5" customHeight="1">
      <c r="A33" s="1"/>
      <c r="B33" s="34"/>
      <c r="C33" s="35"/>
      <c r="D33" s="35"/>
      <c r="E33" s="35"/>
      <c r="F33" s="35"/>
      <c r="G33" s="36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1"/>
    </row>
    <row r="34" spans="1:32">
      <c r="A34" s="1"/>
      <c r="B34" s="42"/>
      <c r="C34" s="43"/>
      <c r="D34" s="43"/>
      <c r="E34" s="43"/>
      <c r="F34" s="43"/>
      <c r="G34" s="44"/>
      <c r="H34" s="32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3"/>
      <c r="AF34" s="1"/>
    </row>
    <row r="35" spans="1:32">
      <c r="A35" s="1">
        <v>3</v>
      </c>
      <c r="B35" s="52" t="s">
        <v>27</v>
      </c>
      <c r="C35" s="53"/>
      <c r="D35" s="53"/>
      <c r="E35" s="53"/>
      <c r="F35" s="53"/>
      <c r="G35" s="54"/>
      <c r="H35" s="32">
        <f>SUM(H36:I41)</f>
        <v>4772.2689999999993</v>
      </c>
      <c r="I35" s="33"/>
      <c r="J35" s="32">
        <f t="shared" ref="J35" si="12">SUM(J36:K41)</f>
        <v>4772.2689999999993</v>
      </c>
      <c r="K35" s="33"/>
      <c r="L35" s="32">
        <f t="shared" ref="L35" si="13">SUM(L36:M41)</f>
        <v>4772.2689999999993</v>
      </c>
      <c r="M35" s="33"/>
      <c r="N35" s="32">
        <f t="shared" ref="N35" si="14">SUM(N36:O41)</f>
        <v>4772.2689999999993</v>
      </c>
      <c r="O35" s="33"/>
      <c r="P35" s="32">
        <f t="shared" ref="P35" si="15">SUM(P36:Q41)</f>
        <v>4772.2689999999993</v>
      </c>
      <c r="Q35" s="33"/>
      <c r="R35" s="32">
        <f t="shared" ref="R35" si="16">SUM(R36:S41)</f>
        <v>4772.2689999999993</v>
      </c>
      <c r="S35" s="33"/>
      <c r="T35" s="32">
        <f t="shared" ref="T35" si="17">SUM(T36:U41)</f>
        <v>4772.2689999999993</v>
      </c>
      <c r="U35" s="33"/>
      <c r="V35" s="32">
        <f t="shared" ref="V35" si="18">SUM(V36:W41)</f>
        <v>4772.2689999999993</v>
      </c>
      <c r="W35" s="33"/>
      <c r="X35" s="32">
        <f t="shared" ref="X35" si="19">SUM(X36:Y41)</f>
        <v>4772.2689999999993</v>
      </c>
      <c r="Y35" s="33"/>
      <c r="Z35" s="32">
        <f t="shared" ref="Z35" si="20">SUM(Z36:AA41)</f>
        <v>4772.2689999999993</v>
      </c>
      <c r="AA35" s="33"/>
      <c r="AB35" s="32">
        <f t="shared" ref="AB35" si="21">SUM(AB36:AC41)</f>
        <v>5055.4669999999996</v>
      </c>
      <c r="AC35" s="33"/>
      <c r="AD35" s="32">
        <f t="shared" ref="AD35" si="22">SUM(AD36:AE41)</f>
        <v>5055.4669999999996</v>
      </c>
      <c r="AE35" s="33"/>
      <c r="AF35" s="1">
        <f t="shared" ref="AF35:AF42" si="23">SUM(H35:AD35)</f>
        <v>57833.623999999989</v>
      </c>
    </row>
    <row r="36" spans="1:32">
      <c r="A36" s="1"/>
      <c r="B36" s="45" t="s">
        <v>20</v>
      </c>
      <c r="C36" s="45"/>
      <c r="D36" s="45"/>
      <c r="E36" s="45"/>
      <c r="F36" s="31">
        <v>3.26</v>
      </c>
      <c r="G36" s="15">
        <v>3.08</v>
      </c>
      <c r="H36" s="32">
        <f>G36*$Q$4</f>
        <v>1178.7159999999999</v>
      </c>
      <c r="I36" s="33"/>
      <c r="J36" s="32">
        <f>G36*$Q$4</f>
        <v>1178.7159999999999</v>
      </c>
      <c r="K36" s="33"/>
      <c r="L36" s="32">
        <f>G36*$Q$4</f>
        <v>1178.7159999999999</v>
      </c>
      <c r="M36" s="33"/>
      <c r="N36" s="32">
        <f>G36*$Q$4</f>
        <v>1178.7159999999999</v>
      </c>
      <c r="O36" s="33"/>
      <c r="P36" s="32">
        <f>G36*$Q$4</f>
        <v>1178.7159999999999</v>
      </c>
      <c r="Q36" s="33"/>
      <c r="R36" s="32">
        <f>G36*$Q$4</f>
        <v>1178.7159999999999</v>
      </c>
      <c r="S36" s="33"/>
      <c r="T36" s="32">
        <f>G36*$Q$4</f>
        <v>1178.7159999999999</v>
      </c>
      <c r="U36" s="33"/>
      <c r="V36" s="32">
        <f>G36*$Q$4</f>
        <v>1178.7159999999999</v>
      </c>
      <c r="W36" s="33"/>
      <c r="X36" s="32">
        <f>G36*$Q$4</f>
        <v>1178.7159999999999</v>
      </c>
      <c r="Y36" s="33"/>
      <c r="Z36" s="32">
        <f>G36*$Q$4</f>
        <v>1178.7159999999999</v>
      </c>
      <c r="AA36" s="33"/>
      <c r="AB36" s="32">
        <f t="shared" ref="AB36:AB41" si="24">F36*$Q$4</f>
        <v>1247.6019999999999</v>
      </c>
      <c r="AC36" s="33"/>
      <c r="AD36" s="32">
        <f t="shared" ref="AD36:AD41" si="25">F36*$Q$4</f>
        <v>1247.6019999999999</v>
      </c>
      <c r="AE36" s="33"/>
      <c r="AF36" s="1">
        <f t="shared" si="23"/>
        <v>14282.364000000001</v>
      </c>
    </row>
    <row r="37" spans="1:32" ht="30.75" customHeight="1">
      <c r="A37" s="1"/>
      <c r="B37" s="42" t="s">
        <v>36</v>
      </c>
      <c r="C37" s="43"/>
      <c r="D37" s="43"/>
      <c r="E37" s="44"/>
      <c r="F37" s="30">
        <v>4.32</v>
      </c>
      <c r="G37" s="14">
        <v>4.08</v>
      </c>
      <c r="H37" s="32">
        <f t="shared" ref="H37:H41" si="26">G37*$Q$4</f>
        <v>1561.4159999999999</v>
      </c>
      <c r="I37" s="33"/>
      <c r="J37" s="32">
        <f t="shared" ref="J37:J41" si="27">G37*$Q$4</f>
        <v>1561.4159999999999</v>
      </c>
      <c r="K37" s="33"/>
      <c r="L37" s="32">
        <f t="shared" ref="L37:L41" si="28">G37*$Q$4</f>
        <v>1561.4159999999999</v>
      </c>
      <c r="M37" s="33"/>
      <c r="N37" s="32">
        <f t="shared" ref="N37:N41" si="29">G37*$Q$4</f>
        <v>1561.4159999999999</v>
      </c>
      <c r="O37" s="33"/>
      <c r="P37" s="32">
        <f t="shared" ref="P37:P41" si="30">G37*$Q$4</f>
        <v>1561.4159999999999</v>
      </c>
      <c r="Q37" s="33"/>
      <c r="R37" s="32">
        <f t="shared" ref="R37:R41" si="31">G37*$Q$4</f>
        <v>1561.4159999999999</v>
      </c>
      <c r="S37" s="33"/>
      <c r="T37" s="32">
        <f t="shared" ref="T37:T41" si="32">G37*$Q$4</f>
        <v>1561.4159999999999</v>
      </c>
      <c r="U37" s="33"/>
      <c r="V37" s="32">
        <f t="shared" ref="V37:V41" si="33">G37*$Q$4</f>
        <v>1561.4159999999999</v>
      </c>
      <c r="W37" s="33"/>
      <c r="X37" s="32">
        <f t="shared" ref="X37:X41" si="34">G37*$Q$4</f>
        <v>1561.4159999999999</v>
      </c>
      <c r="Y37" s="33"/>
      <c r="Z37" s="32">
        <f t="shared" ref="Z37:Z41" si="35">G37*$Q$4</f>
        <v>1561.4159999999999</v>
      </c>
      <c r="AA37" s="33"/>
      <c r="AB37" s="32">
        <f t="shared" si="24"/>
        <v>1653.2640000000001</v>
      </c>
      <c r="AC37" s="33"/>
      <c r="AD37" s="32">
        <f t="shared" si="25"/>
        <v>1653.2640000000001</v>
      </c>
      <c r="AE37" s="33"/>
      <c r="AF37" s="1">
        <f t="shared" si="23"/>
        <v>18920.687999999995</v>
      </c>
    </row>
    <row r="38" spans="1:32" ht="27" customHeight="1">
      <c r="A38" s="1"/>
      <c r="B38" s="42" t="s">
        <v>21</v>
      </c>
      <c r="C38" s="43"/>
      <c r="D38" s="43"/>
      <c r="E38" s="44"/>
      <c r="F38" s="30">
        <v>0.77</v>
      </c>
      <c r="G38" s="14">
        <v>0.73</v>
      </c>
      <c r="H38" s="32">
        <f t="shared" si="26"/>
        <v>279.37099999999998</v>
      </c>
      <c r="I38" s="33"/>
      <c r="J38" s="32">
        <f t="shared" si="27"/>
        <v>279.37099999999998</v>
      </c>
      <c r="K38" s="33"/>
      <c r="L38" s="32">
        <f t="shared" si="28"/>
        <v>279.37099999999998</v>
      </c>
      <c r="M38" s="33"/>
      <c r="N38" s="32">
        <f t="shared" si="29"/>
        <v>279.37099999999998</v>
      </c>
      <c r="O38" s="33"/>
      <c r="P38" s="32">
        <f t="shared" si="30"/>
        <v>279.37099999999998</v>
      </c>
      <c r="Q38" s="33"/>
      <c r="R38" s="32">
        <f t="shared" si="31"/>
        <v>279.37099999999998</v>
      </c>
      <c r="S38" s="33"/>
      <c r="T38" s="32">
        <f t="shared" si="32"/>
        <v>279.37099999999998</v>
      </c>
      <c r="U38" s="33"/>
      <c r="V38" s="32">
        <f t="shared" si="33"/>
        <v>279.37099999999998</v>
      </c>
      <c r="W38" s="33"/>
      <c r="X38" s="32">
        <f t="shared" si="34"/>
        <v>279.37099999999998</v>
      </c>
      <c r="Y38" s="33"/>
      <c r="Z38" s="32">
        <f t="shared" si="35"/>
        <v>279.37099999999998</v>
      </c>
      <c r="AA38" s="33"/>
      <c r="AB38" s="32">
        <f t="shared" si="24"/>
        <v>294.67899999999997</v>
      </c>
      <c r="AC38" s="33"/>
      <c r="AD38" s="32">
        <f t="shared" si="25"/>
        <v>294.67899999999997</v>
      </c>
      <c r="AE38" s="33"/>
      <c r="AF38" s="1">
        <f t="shared" si="23"/>
        <v>3383.0680000000007</v>
      </c>
    </row>
    <row r="39" spans="1:32" ht="60" customHeight="1">
      <c r="A39" s="1"/>
      <c r="B39" s="42" t="s">
        <v>22</v>
      </c>
      <c r="C39" s="43"/>
      <c r="D39" s="43"/>
      <c r="E39" s="44"/>
      <c r="F39" s="30">
        <v>1.35</v>
      </c>
      <c r="G39" s="14">
        <v>1.27</v>
      </c>
      <c r="H39" s="32">
        <f t="shared" si="26"/>
        <v>486.029</v>
      </c>
      <c r="I39" s="33"/>
      <c r="J39" s="32">
        <f t="shared" si="27"/>
        <v>486.029</v>
      </c>
      <c r="K39" s="33"/>
      <c r="L39" s="32">
        <f t="shared" si="28"/>
        <v>486.029</v>
      </c>
      <c r="M39" s="33"/>
      <c r="N39" s="32">
        <f t="shared" si="29"/>
        <v>486.029</v>
      </c>
      <c r="O39" s="33"/>
      <c r="P39" s="32">
        <f t="shared" si="30"/>
        <v>486.029</v>
      </c>
      <c r="Q39" s="33"/>
      <c r="R39" s="32">
        <f t="shared" si="31"/>
        <v>486.029</v>
      </c>
      <c r="S39" s="33"/>
      <c r="T39" s="32">
        <f t="shared" si="32"/>
        <v>486.029</v>
      </c>
      <c r="U39" s="33"/>
      <c r="V39" s="32">
        <f t="shared" si="33"/>
        <v>486.029</v>
      </c>
      <c r="W39" s="33"/>
      <c r="X39" s="32">
        <f t="shared" si="34"/>
        <v>486.029</v>
      </c>
      <c r="Y39" s="33"/>
      <c r="Z39" s="32">
        <f t="shared" si="35"/>
        <v>486.029</v>
      </c>
      <c r="AA39" s="33"/>
      <c r="AB39" s="32">
        <f t="shared" si="24"/>
        <v>516.64499999999998</v>
      </c>
      <c r="AC39" s="33"/>
      <c r="AD39" s="32">
        <f t="shared" si="25"/>
        <v>516.64499999999998</v>
      </c>
      <c r="AE39" s="33"/>
      <c r="AF39" s="1">
        <f t="shared" si="23"/>
        <v>5893.5800000000017</v>
      </c>
    </row>
    <row r="40" spans="1:32" ht="58.5" customHeight="1">
      <c r="A40" s="1"/>
      <c r="B40" s="42" t="s">
        <v>23</v>
      </c>
      <c r="C40" s="43"/>
      <c r="D40" s="43"/>
      <c r="E40" s="44"/>
      <c r="F40" s="30">
        <v>1.1000000000000001</v>
      </c>
      <c r="G40" s="14">
        <v>1.04</v>
      </c>
      <c r="H40" s="32">
        <f t="shared" si="26"/>
        <v>398.00799999999998</v>
      </c>
      <c r="I40" s="33"/>
      <c r="J40" s="32">
        <f t="shared" si="27"/>
        <v>398.00799999999998</v>
      </c>
      <c r="K40" s="33"/>
      <c r="L40" s="32">
        <f t="shared" si="28"/>
        <v>398.00799999999998</v>
      </c>
      <c r="M40" s="33"/>
      <c r="N40" s="32">
        <f t="shared" si="29"/>
        <v>398.00799999999998</v>
      </c>
      <c r="O40" s="33"/>
      <c r="P40" s="32">
        <f t="shared" si="30"/>
        <v>398.00799999999998</v>
      </c>
      <c r="Q40" s="33"/>
      <c r="R40" s="32">
        <f t="shared" si="31"/>
        <v>398.00799999999998</v>
      </c>
      <c r="S40" s="33"/>
      <c r="T40" s="32">
        <f t="shared" si="32"/>
        <v>398.00799999999998</v>
      </c>
      <c r="U40" s="33"/>
      <c r="V40" s="32">
        <f t="shared" si="33"/>
        <v>398.00799999999998</v>
      </c>
      <c r="W40" s="33"/>
      <c r="X40" s="32">
        <f t="shared" si="34"/>
        <v>398.00799999999998</v>
      </c>
      <c r="Y40" s="33"/>
      <c r="Z40" s="32">
        <f t="shared" si="35"/>
        <v>398.00799999999998</v>
      </c>
      <c r="AA40" s="33"/>
      <c r="AB40" s="32">
        <f t="shared" si="24"/>
        <v>420.97</v>
      </c>
      <c r="AC40" s="33"/>
      <c r="AD40" s="32">
        <f t="shared" si="25"/>
        <v>420.97</v>
      </c>
      <c r="AE40" s="33"/>
      <c r="AF40" s="1">
        <f t="shared" si="23"/>
        <v>4822.0199999999995</v>
      </c>
    </row>
    <row r="41" spans="1:32" ht="45.75" customHeight="1">
      <c r="A41" s="1"/>
      <c r="B41" s="42" t="s">
        <v>24</v>
      </c>
      <c r="C41" s="43"/>
      <c r="D41" s="43"/>
      <c r="E41" s="44"/>
      <c r="F41" s="30">
        <v>2.41</v>
      </c>
      <c r="G41" s="14">
        <v>2.27</v>
      </c>
      <c r="H41" s="32">
        <f t="shared" si="26"/>
        <v>868.72899999999993</v>
      </c>
      <c r="I41" s="33"/>
      <c r="J41" s="32">
        <f t="shared" si="27"/>
        <v>868.72899999999993</v>
      </c>
      <c r="K41" s="33"/>
      <c r="L41" s="32">
        <f t="shared" si="28"/>
        <v>868.72899999999993</v>
      </c>
      <c r="M41" s="33"/>
      <c r="N41" s="32">
        <f t="shared" si="29"/>
        <v>868.72899999999993</v>
      </c>
      <c r="O41" s="33"/>
      <c r="P41" s="32">
        <f t="shared" si="30"/>
        <v>868.72899999999993</v>
      </c>
      <c r="Q41" s="33"/>
      <c r="R41" s="32">
        <f t="shared" si="31"/>
        <v>868.72899999999993</v>
      </c>
      <c r="S41" s="33"/>
      <c r="T41" s="32">
        <f t="shared" si="32"/>
        <v>868.72899999999993</v>
      </c>
      <c r="U41" s="33"/>
      <c r="V41" s="32">
        <f t="shared" si="33"/>
        <v>868.72899999999993</v>
      </c>
      <c r="W41" s="33"/>
      <c r="X41" s="32">
        <f t="shared" si="34"/>
        <v>868.72899999999993</v>
      </c>
      <c r="Y41" s="33"/>
      <c r="Z41" s="32">
        <f t="shared" si="35"/>
        <v>868.72899999999993</v>
      </c>
      <c r="AA41" s="33"/>
      <c r="AB41" s="32">
        <f t="shared" si="24"/>
        <v>922.30700000000002</v>
      </c>
      <c r="AC41" s="33"/>
      <c r="AD41" s="32">
        <f t="shared" si="25"/>
        <v>922.30700000000002</v>
      </c>
      <c r="AE41" s="33"/>
      <c r="AF41" s="1">
        <f t="shared" si="23"/>
        <v>10531.904000000002</v>
      </c>
    </row>
    <row r="42" spans="1:32">
      <c r="A42" s="1"/>
      <c r="B42" s="46" t="s">
        <v>25</v>
      </c>
      <c r="C42" s="47"/>
      <c r="D42" s="47"/>
      <c r="E42" s="47"/>
      <c r="F42" s="47"/>
      <c r="G42" s="48"/>
      <c r="H42" s="32"/>
      <c r="I42" s="33"/>
      <c r="J42" s="32"/>
      <c r="K42" s="33"/>
      <c r="L42" s="32"/>
      <c r="M42" s="33"/>
      <c r="N42" s="32"/>
      <c r="O42" s="33"/>
      <c r="P42" s="32"/>
      <c r="Q42" s="33"/>
      <c r="R42" s="32"/>
      <c r="S42" s="33"/>
      <c r="T42" s="32"/>
      <c r="U42" s="33"/>
      <c r="V42" s="32"/>
      <c r="W42" s="33"/>
      <c r="X42" s="32"/>
      <c r="Y42" s="33"/>
      <c r="Z42" s="32"/>
      <c r="AA42" s="33"/>
      <c r="AB42" s="32"/>
      <c r="AC42" s="33"/>
      <c r="AD42" s="32"/>
      <c r="AE42" s="33"/>
      <c r="AF42" s="1">
        <f t="shared" si="23"/>
        <v>0</v>
      </c>
    </row>
    <row r="43" spans="1:32">
      <c r="A43" s="1"/>
      <c r="B43" s="55"/>
      <c r="C43" s="56"/>
      <c r="D43" s="56"/>
      <c r="E43" s="56"/>
      <c r="F43" s="56"/>
      <c r="G43" s="57"/>
      <c r="H43" s="32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3"/>
      <c r="AF43" s="1"/>
    </row>
    <row r="44" spans="1:32">
      <c r="A44" s="1">
        <v>4</v>
      </c>
      <c r="B44" s="49" t="s">
        <v>26</v>
      </c>
      <c r="C44" s="50"/>
      <c r="D44" s="50"/>
      <c r="E44" s="50"/>
      <c r="F44" s="50"/>
      <c r="G44" s="51"/>
      <c r="H44" s="32">
        <f>H35+H14+H42</f>
        <v>5546.5689999999995</v>
      </c>
      <c r="I44" s="33"/>
      <c r="J44" s="32">
        <f t="shared" ref="J44" si="36">J35+J14+J42</f>
        <v>5261.5689999999995</v>
      </c>
      <c r="K44" s="33"/>
      <c r="L44" s="32">
        <f t="shared" ref="L44" si="37">L35+L14+L42</f>
        <v>5261.5689999999995</v>
      </c>
      <c r="M44" s="33"/>
      <c r="N44" s="32">
        <f t="shared" ref="N44" si="38">N35+N14+N42</f>
        <v>4772.2689999999993</v>
      </c>
      <c r="O44" s="33"/>
      <c r="P44" s="32">
        <f t="shared" ref="P44" si="39">P35+P14+P42</f>
        <v>7256.2689999999993</v>
      </c>
      <c r="Q44" s="33"/>
      <c r="R44" s="32">
        <f t="shared" ref="R44" si="40">R35+R14+R42</f>
        <v>4772.2689999999993</v>
      </c>
      <c r="S44" s="33"/>
      <c r="T44" s="32">
        <f t="shared" ref="T44" si="41">T35+T14+T42</f>
        <v>4772.2689999999993</v>
      </c>
      <c r="U44" s="33"/>
      <c r="V44" s="32">
        <f t="shared" ref="V44" si="42">V35+V14+V42</f>
        <v>4772.2689999999993</v>
      </c>
      <c r="W44" s="33"/>
      <c r="X44" s="32">
        <f t="shared" ref="X44" si="43">X35+X14+X42</f>
        <v>4772.2689999999993</v>
      </c>
      <c r="Y44" s="33"/>
      <c r="Z44" s="32">
        <f t="shared" ref="Z44" si="44">Z35+Z14+Z42</f>
        <v>7879.2689999999993</v>
      </c>
      <c r="AA44" s="33"/>
      <c r="AB44" s="32">
        <f t="shared" ref="AB44" si="45">AB35+AB14+AB42</f>
        <v>5055.4669999999996</v>
      </c>
      <c r="AC44" s="33"/>
      <c r="AD44" s="32">
        <f t="shared" ref="AD44" si="46">AD35+AD14+AD42</f>
        <v>6650.4669999999996</v>
      </c>
      <c r="AE44" s="33"/>
      <c r="AF44" s="1">
        <f>SUM(H44:AE44)</f>
        <v>66772.52399999999</v>
      </c>
    </row>
    <row r="45" spans="1:32">
      <c r="A45" s="1"/>
      <c r="B45" s="55"/>
      <c r="C45" s="56"/>
      <c r="D45" s="56"/>
      <c r="E45" s="56"/>
      <c r="F45" s="56"/>
      <c r="G45" s="57"/>
      <c r="H45" s="32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3"/>
      <c r="AF45" s="1">
        <f>SUM(H45:AD45)</f>
        <v>0</v>
      </c>
    </row>
    <row r="46" spans="1:32">
      <c r="A46" s="1">
        <v>5</v>
      </c>
      <c r="B46" s="49" t="s">
        <v>29</v>
      </c>
      <c r="C46" s="50"/>
      <c r="D46" s="50"/>
      <c r="E46" s="50"/>
      <c r="F46" s="50"/>
      <c r="G46" s="51"/>
      <c r="H46" s="32">
        <f>40615.88+H10+I10-H44</f>
        <v>39253.710999999996</v>
      </c>
      <c r="I46" s="33"/>
      <c r="J46" s="32">
        <f>H46+J10+K10-J44</f>
        <v>37320.641999999993</v>
      </c>
      <c r="K46" s="33"/>
      <c r="L46" s="32">
        <f>J46+L10+M10-L44</f>
        <v>39861.812999999995</v>
      </c>
      <c r="M46" s="33"/>
      <c r="N46" s="32">
        <f>L46+N10+O10-N44</f>
        <v>42649.043999999994</v>
      </c>
      <c r="O46" s="33"/>
      <c r="P46" s="32">
        <f t="shared" ref="P46" si="47">N46+P10+Q10-P44</f>
        <v>42891.424999999996</v>
      </c>
      <c r="Q46" s="33"/>
      <c r="R46" s="32">
        <f t="shared" ref="R46" si="48">P46+R10+S10-R44</f>
        <v>42461.575999999994</v>
      </c>
      <c r="S46" s="33"/>
      <c r="T46" s="32">
        <f t="shared" ref="T46" si="49">R46+T10+U10-T44</f>
        <v>44920.936999999991</v>
      </c>
      <c r="U46" s="33"/>
      <c r="V46" s="32">
        <f t="shared" ref="V46" si="50">T46+V10+W10-V44</f>
        <v>47541.907999999989</v>
      </c>
      <c r="W46" s="33"/>
      <c r="X46" s="32">
        <f t="shared" ref="X46" si="51">V46+X10+Y10-X44</f>
        <v>57232.348999999987</v>
      </c>
      <c r="Y46" s="33"/>
      <c r="Z46" s="32">
        <f t="shared" ref="Z46" si="52">X46+Z10+AA10-Z44</f>
        <v>66292.809999999983</v>
      </c>
      <c r="AA46" s="33"/>
      <c r="AB46" s="32">
        <f t="shared" ref="AB46" si="53">Z46+AB10+AC10-AB44</f>
        <v>65609.542999999976</v>
      </c>
      <c r="AC46" s="33"/>
      <c r="AD46" s="32">
        <f t="shared" ref="AD46" si="54">AB46+AD10+AE10-AD44</f>
        <v>64838.865999999973</v>
      </c>
      <c r="AE46" s="33"/>
      <c r="AF46" s="1">
        <f>SUM(H46:AD46)</f>
        <v>590874.62399999984</v>
      </c>
    </row>
    <row r="47" spans="1:32">
      <c r="A47" s="1">
        <v>6</v>
      </c>
      <c r="B47" s="49" t="s">
        <v>32</v>
      </c>
      <c r="C47" s="50"/>
      <c r="D47" s="50"/>
      <c r="E47" s="50"/>
      <c r="F47" s="50"/>
      <c r="G47" s="51"/>
      <c r="H47" s="32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3"/>
      <c r="AF47" s="4">
        <f>AD46</f>
        <v>64838.865999999973</v>
      </c>
    </row>
  </sheetData>
  <mergeCells count="300">
    <mergeCell ref="AD21:AE21"/>
    <mergeCell ref="AD22:AE22"/>
    <mergeCell ref="B29:G29"/>
    <mergeCell ref="Z25:AA25"/>
    <mergeCell ref="AD29:AE29"/>
    <mergeCell ref="T21:U21"/>
    <mergeCell ref="B21:G21"/>
    <mergeCell ref="B25:G25"/>
    <mergeCell ref="B27:G27"/>
    <mergeCell ref="AB25:AC25"/>
    <mergeCell ref="AB27:AC27"/>
    <mergeCell ref="Z24:AA24"/>
    <mergeCell ref="B24:G24"/>
    <mergeCell ref="B22:G22"/>
    <mergeCell ref="T22:U22"/>
    <mergeCell ref="B23:G23"/>
    <mergeCell ref="T23:U23"/>
    <mergeCell ref="V22:W22"/>
    <mergeCell ref="X23:Y23"/>
    <mergeCell ref="X24:Y24"/>
    <mergeCell ref="B26:G26"/>
    <mergeCell ref="Z26:AA26"/>
    <mergeCell ref="B28:G28"/>
    <mergeCell ref="AB28:AC28"/>
    <mergeCell ref="R21:S21"/>
    <mergeCell ref="R22:S22"/>
    <mergeCell ref="Z20:AA20"/>
    <mergeCell ref="AB20:AC20"/>
    <mergeCell ref="AD20:AE20"/>
    <mergeCell ref="B20:G20"/>
    <mergeCell ref="H20:I20"/>
    <mergeCell ref="J20:K20"/>
    <mergeCell ref="L20:M20"/>
    <mergeCell ref="N20:O20"/>
    <mergeCell ref="P20:Q20"/>
    <mergeCell ref="R20:S20"/>
    <mergeCell ref="T20:U20"/>
    <mergeCell ref="V20:W20"/>
    <mergeCell ref="V26:W26"/>
    <mergeCell ref="V24:W24"/>
    <mergeCell ref="X17:Y17"/>
    <mergeCell ref="Z17:AA17"/>
    <mergeCell ref="AB17:AC17"/>
    <mergeCell ref="AD17:AE17"/>
    <mergeCell ref="B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B17:G17"/>
    <mergeCell ref="H17:I17"/>
    <mergeCell ref="J17:K17"/>
    <mergeCell ref="L17:M17"/>
    <mergeCell ref="X20:Y20"/>
    <mergeCell ref="P17:Q17"/>
    <mergeCell ref="R17:S17"/>
    <mergeCell ref="T17:U17"/>
    <mergeCell ref="V17:W17"/>
    <mergeCell ref="B47:G47"/>
    <mergeCell ref="B35:G35"/>
    <mergeCell ref="B42:G42"/>
    <mergeCell ref="B34:G34"/>
    <mergeCell ref="B44:G44"/>
    <mergeCell ref="B45:G45"/>
    <mergeCell ref="B46:G46"/>
    <mergeCell ref="B41:E41"/>
    <mergeCell ref="B43:G43"/>
    <mergeCell ref="J46:K46"/>
    <mergeCell ref="L35:M35"/>
    <mergeCell ref="L36:M36"/>
    <mergeCell ref="L37:M37"/>
    <mergeCell ref="L38:M38"/>
    <mergeCell ref="L39:M39"/>
    <mergeCell ref="L40:M40"/>
    <mergeCell ref="L41:M41"/>
    <mergeCell ref="L44:M44"/>
    <mergeCell ref="L46:M46"/>
    <mergeCell ref="V25:W25"/>
    <mergeCell ref="N46:O46"/>
    <mergeCell ref="P35:Q35"/>
    <mergeCell ref="A2:AD2"/>
    <mergeCell ref="A3:AD3"/>
    <mergeCell ref="B39:E39"/>
    <mergeCell ref="B40:E40"/>
    <mergeCell ref="B36:E36"/>
    <mergeCell ref="B37:E37"/>
    <mergeCell ref="B38:E38"/>
    <mergeCell ref="B10:G10"/>
    <mergeCell ref="B11:G11"/>
    <mergeCell ref="B12:G12"/>
    <mergeCell ref="B13:G13"/>
    <mergeCell ref="B14:G14"/>
    <mergeCell ref="B15:G15"/>
    <mergeCell ref="B16:G16"/>
    <mergeCell ref="H6:I6"/>
    <mergeCell ref="B6:G6"/>
    <mergeCell ref="B7:G7"/>
    <mergeCell ref="B8:G8"/>
    <mergeCell ref="B9:G9"/>
    <mergeCell ref="J6:K6"/>
    <mergeCell ref="L6:M6"/>
    <mergeCell ref="N17:O17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P44:Q44"/>
    <mergeCell ref="H40:I40"/>
    <mergeCell ref="H41:I41"/>
    <mergeCell ref="H44:I44"/>
    <mergeCell ref="J35:K35"/>
    <mergeCell ref="J36:K36"/>
    <mergeCell ref="J37:K37"/>
    <mergeCell ref="J38:K38"/>
    <mergeCell ref="J39:K39"/>
    <mergeCell ref="J40:K40"/>
    <mergeCell ref="J41:K41"/>
    <mergeCell ref="J44:K44"/>
    <mergeCell ref="H35:I35"/>
    <mergeCell ref="H36:I36"/>
    <mergeCell ref="H37:I37"/>
    <mergeCell ref="H38:I38"/>
    <mergeCell ref="H39:I39"/>
    <mergeCell ref="N44:O44"/>
    <mergeCell ref="T46:U46"/>
    <mergeCell ref="P46:Q46"/>
    <mergeCell ref="N35:O35"/>
    <mergeCell ref="N36:O36"/>
    <mergeCell ref="N37:O37"/>
    <mergeCell ref="N38:O38"/>
    <mergeCell ref="N39:O39"/>
    <mergeCell ref="R40:S40"/>
    <mergeCell ref="R41:S41"/>
    <mergeCell ref="R44:S44"/>
    <mergeCell ref="R46:S46"/>
    <mergeCell ref="R35:S35"/>
    <mergeCell ref="R36:S36"/>
    <mergeCell ref="R37:S37"/>
    <mergeCell ref="R38:S38"/>
    <mergeCell ref="R39:S39"/>
    <mergeCell ref="N40:O40"/>
    <mergeCell ref="N41:O41"/>
    <mergeCell ref="P36:Q36"/>
    <mergeCell ref="P37:Q37"/>
    <mergeCell ref="P38:Q38"/>
    <mergeCell ref="P39:Q39"/>
    <mergeCell ref="P40:Q40"/>
    <mergeCell ref="P41:Q41"/>
    <mergeCell ref="V39:W39"/>
    <mergeCell ref="T35:U35"/>
    <mergeCell ref="T36:U36"/>
    <mergeCell ref="T37:U37"/>
    <mergeCell ref="T38:U38"/>
    <mergeCell ref="T39:U39"/>
    <mergeCell ref="T40:U40"/>
    <mergeCell ref="T41:U41"/>
    <mergeCell ref="T44:U44"/>
    <mergeCell ref="AB44:AC44"/>
    <mergeCell ref="AB46:AC46"/>
    <mergeCell ref="Z35:AA35"/>
    <mergeCell ref="Z36:AA36"/>
    <mergeCell ref="Z37:AA37"/>
    <mergeCell ref="Z38:AA38"/>
    <mergeCell ref="Z39:AA39"/>
    <mergeCell ref="V40:W40"/>
    <mergeCell ref="V41:W41"/>
    <mergeCell ref="V44:W44"/>
    <mergeCell ref="V46:W46"/>
    <mergeCell ref="X35:Y35"/>
    <mergeCell ref="X36:Y36"/>
    <mergeCell ref="X37:Y37"/>
    <mergeCell ref="X38:Y38"/>
    <mergeCell ref="X39:Y39"/>
    <mergeCell ref="X40:Y40"/>
    <mergeCell ref="X41:Y41"/>
    <mergeCell ref="X44:Y44"/>
    <mergeCell ref="X46:Y46"/>
    <mergeCell ref="V35:W35"/>
    <mergeCell ref="V36:W36"/>
    <mergeCell ref="V37:W37"/>
    <mergeCell ref="V38:W38"/>
    <mergeCell ref="AB14:AC14"/>
    <mergeCell ref="Z14:AA14"/>
    <mergeCell ref="X14:Y14"/>
    <mergeCell ref="V14:W14"/>
    <mergeCell ref="T14:U14"/>
    <mergeCell ref="AD40:AE40"/>
    <mergeCell ref="AD41:AE41"/>
    <mergeCell ref="AD44:AE44"/>
    <mergeCell ref="AD46:AE46"/>
    <mergeCell ref="AD14:AE14"/>
    <mergeCell ref="AD15:AE15"/>
    <mergeCell ref="AD16:AE16"/>
    <mergeCell ref="AD35:AE35"/>
    <mergeCell ref="AD36:AE36"/>
    <mergeCell ref="AD37:AE37"/>
    <mergeCell ref="AD38:AE38"/>
    <mergeCell ref="AD39:AE39"/>
    <mergeCell ref="AD30:AE30"/>
    <mergeCell ref="Z40:AA40"/>
    <mergeCell ref="Z41:AA41"/>
    <mergeCell ref="Z44:AA44"/>
    <mergeCell ref="Z46:AA46"/>
    <mergeCell ref="AB35:AC35"/>
    <mergeCell ref="AB36:AC36"/>
    <mergeCell ref="H14:I14"/>
    <mergeCell ref="H15:I15"/>
    <mergeCell ref="H16:I16"/>
    <mergeCell ref="J15:K15"/>
    <mergeCell ref="J16:K16"/>
    <mergeCell ref="R14:S14"/>
    <mergeCell ref="P14:Q14"/>
    <mergeCell ref="N14:O14"/>
    <mergeCell ref="L14:M14"/>
    <mergeCell ref="J14:K14"/>
    <mergeCell ref="H45:AE45"/>
    <mergeCell ref="X15:Y15"/>
    <mergeCell ref="X16:Y16"/>
    <mergeCell ref="Z15:AA15"/>
    <mergeCell ref="Z16:AA16"/>
    <mergeCell ref="AB15:AC15"/>
    <mergeCell ref="AB16:AC16"/>
    <mergeCell ref="R15:S15"/>
    <mergeCell ref="R16:S16"/>
    <mergeCell ref="T15:U15"/>
    <mergeCell ref="T16:U16"/>
    <mergeCell ref="V15:W15"/>
    <mergeCell ref="V16:W16"/>
    <mergeCell ref="L15:M15"/>
    <mergeCell ref="L16:M16"/>
    <mergeCell ref="N15:O15"/>
    <mergeCell ref="N16:O16"/>
    <mergeCell ref="P15:Q15"/>
    <mergeCell ref="P16:Q16"/>
    <mergeCell ref="AB37:AC37"/>
    <mergeCell ref="AB38:AC38"/>
    <mergeCell ref="AB39:AC39"/>
    <mergeCell ref="AB40:AC40"/>
    <mergeCell ref="AB41:AC41"/>
    <mergeCell ref="J18:K18"/>
    <mergeCell ref="L18:M18"/>
    <mergeCell ref="N18:O18"/>
    <mergeCell ref="P18:Q18"/>
    <mergeCell ref="R18:S18"/>
    <mergeCell ref="H47:AE47"/>
    <mergeCell ref="A4:P4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H46:I46"/>
    <mergeCell ref="H12:AE12"/>
    <mergeCell ref="H13:AE13"/>
    <mergeCell ref="H34:AE34"/>
    <mergeCell ref="H43:AE43"/>
    <mergeCell ref="Z28:AA28"/>
    <mergeCell ref="X27:Y27"/>
    <mergeCell ref="B30:G30"/>
    <mergeCell ref="T18:U18"/>
    <mergeCell ref="V18:W18"/>
    <mergeCell ref="X18:Y18"/>
    <mergeCell ref="Z18:AA18"/>
    <mergeCell ref="AB18:AC18"/>
    <mergeCell ref="AD18:AE18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B18:G18"/>
    <mergeCell ref="B19:G19"/>
    <mergeCell ref="H18:I18"/>
    <mergeCell ref="H19:I19"/>
  </mergeCells>
  <pageMargins left="0.19685039370078741" right="0.19685039370078741" top="0.35433070866141736" bottom="0.35433070866141736" header="0" footer="0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2023-01-13T05:07:15Z</dcterms:modified>
</cp:coreProperties>
</file>