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7" i="1"/>
  <c r="P35"/>
  <c r="AD39"/>
  <c r="AD38"/>
  <c r="AD37"/>
  <c r="AD36"/>
  <c r="AD35"/>
  <c r="AD34"/>
  <c r="AB39"/>
  <c r="AB38"/>
  <c r="AB37"/>
  <c r="AB36"/>
  <c r="AB35"/>
  <c r="AB34"/>
  <c r="H35"/>
  <c r="Z35"/>
  <c r="Z36"/>
  <c r="Z37"/>
  <c r="Z38"/>
  <c r="Z39"/>
  <c r="Z34"/>
  <c r="X35"/>
  <c r="X36"/>
  <c r="X37"/>
  <c r="X38"/>
  <c r="X39"/>
  <c r="X34"/>
  <c r="V35"/>
  <c r="V36"/>
  <c r="V37"/>
  <c r="V38"/>
  <c r="V39"/>
  <c r="V34"/>
  <c r="T35"/>
  <c r="T36"/>
  <c r="T37"/>
  <c r="T38"/>
  <c r="T39"/>
  <c r="T34"/>
  <c r="R35"/>
  <c r="R36"/>
  <c r="R37"/>
  <c r="R38"/>
  <c r="R39"/>
  <c r="R34"/>
  <c r="P36"/>
  <c r="P37"/>
  <c r="P38"/>
  <c r="P39"/>
  <c r="P34"/>
  <c r="N35"/>
  <c r="N36"/>
  <c r="N37"/>
  <c r="N38"/>
  <c r="N39"/>
  <c r="N34"/>
  <c r="L35"/>
  <c r="L36"/>
  <c r="L37"/>
  <c r="L38"/>
  <c r="L39"/>
  <c r="L34"/>
  <c r="J35"/>
  <c r="J36"/>
  <c r="J38"/>
  <c r="J39"/>
  <c r="J34"/>
  <c r="N14"/>
  <c r="Z14"/>
  <c r="V14"/>
  <c r="T14"/>
  <c r="X14"/>
  <c r="P14"/>
  <c r="R14"/>
  <c r="H36"/>
  <c r="H37"/>
  <c r="H38"/>
  <c r="H39"/>
  <c r="H34"/>
  <c r="AD14"/>
  <c r="AB14"/>
  <c r="AD33"/>
  <c r="AD43" s="1"/>
  <c r="AB33"/>
  <c r="AB43" s="1"/>
  <c r="Z33"/>
  <c r="X33"/>
  <c r="V33"/>
  <c r="T33"/>
  <c r="R33"/>
  <c r="P33"/>
  <c r="N33"/>
  <c r="L33"/>
  <c r="J33"/>
  <c r="H33"/>
  <c r="J14"/>
  <c r="L14"/>
  <c r="H14"/>
  <c r="AF10"/>
  <c r="AF9"/>
  <c r="AF41"/>
  <c r="J43" l="1"/>
  <c r="L43"/>
  <c r="N43"/>
  <c r="P43"/>
  <c r="R43"/>
  <c r="X43"/>
  <c r="Z43"/>
  <c r="V43"/>
  <c r="H43"/>
  <c r="H45" s="1"/>
  <c r="T43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40"/>
  <c r="AF44"/>
  <c r="AF14" l="1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8" l="1"/>
  <c r="AF37"/>
  <c r="AF36"/>
  <c r="AF35"/>
  <c r="AF39"/>
  <c r="AF33"/>
  <c r="AF34"/>
  <c r="AF43" l="1"/>
  <c r="J45" l="1"/>
  <c r="L45" s="1"/>
  <c r="N45" s="1"/>
  <c r="P45" s="1"/>
  <c r="R45" s="1"/>
  <c r="T45" s="1"/>
  <c r="V45" s="1"/>
  <c r="X45" s="1"/>
  <c r="Z45" s="1"/>
  <c r="AB45" s="1"/>
  <c r="AD45" s="1"/>
  <c r="AF46" s="1"/>
  <c r="AF45" l="1"/>
</calcChain>
</file>

<file path=xl/sharedStrings.xml><?xml version="1.0" encoding="utf-8"?>
<sst xmlns="http://schemas.openxmlformats.org/spreadsheetml/2006/main" count="69" uniqueCount="45">
  <si>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</si>
  <si>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</si>
  <si>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</si>
  <si>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</si>
  <si>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</si>
  <si>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</si>
  <si>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</si>
  <si>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</si>
  <si>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</si>
  <si>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</si>
  <si>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</si>
  <si>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</si>
  <si>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</si>
  <si>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</si>
  <si>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</si>
  <si>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</si>
  <si>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</si>
  <si>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</si>
  <si>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</si>
  <si>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</si>
  <si>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</si>
  <si>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</si>
  <si>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</si>
  <si>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</si>
  <si>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</si>
  <si>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</si>
  <si>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</si>
  <si>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</si>
  <si>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</si>
  <si>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</si>
  <si>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</si>
  <si>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</si>
  <si>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</si>
  <si>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</si>
  <si>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</si>
  <si>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</si>
  <si>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</si>
  <si>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10 , S= </t>
  </si>
  <si>
    <t>Мониторинг прибора учета тепловой энергии</t>
  </si>
  <si>
    <t>санитарная обработка общего имущества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</si>
  <si>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2022 год</t>
  </si>
  <si>
    <t>замена запорной арматуры</t>
  </si>
  <si>
    <t>установка поручней 1 и 3 подъезды</t>
  </si>
  <si>
    <t>замена светильника</t>
  </si>
  <si>
    <t>замена светильника-3 подъезд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</si>
</sst>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6"/>
  <sheetViews>
    <sheetView tabSelected="1" topLeftCell="D1" zoomScale="70" zoomScaleNormal="70" workbookViewId="0">
      <selection activeCell="AD22" sqref="AD22"/>
    </sheetView>
  </sheetViews>
  <sheetFormatPr defaultRowHeight="15"/>
  <cols>
    <col min="1" max="1" width="3.8554687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</cols>
  <sheetData>
    <row r="2" spans="1:32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5"/>
    </row>
    <row r="3" spans="1:32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5"/>
    </row>
    <row r="4" spans="1:32">
      <c r="A4" s="57" t="s">
        <v>37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6">
        <v>1207.7</v>
      </c>
      <c r="R4" s="3" t="s">
        <v>30</v>
      </c>
      <c r="S4" s="3">
        <v>1209.3</v>
      </c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39" t="s">
        <v>1</v>
      </c>
      <c r="C6" s="40"/>
      <c r="D6" s="40"/>
      <c r="E6" s="40"/>
      <c r="F6" s="40"/>
      <c r="G6" s="41"/>
      <c r="H6" s="34" t="s">
        <v>2</v>
      </c>
      <c r="I6" s="35"/>
      <c r="J6" s="34" t="s">
        <v>3</v>
      </c>
      <c r="K6" s="35"/>
      <c r="L6" s="34" t="s">
        <v>4</v>
      </c>
      <c r="M6" s="35"/>
      <c r="N6" s="34" t="s">
        <v>5</v>
      </c>
      <c r="O6" s="35"/>
      <c r="P6" s="34" t="s">
        <v>6</v>
      </c>
      <c r="Q6" s="35"/>
      <c r="R6" s="34" t="s">
        <v>7</v>
      </c>
      <c r="S6" s="35"/>
      <c r="T6" s="34" t="s">
        <v>8</v>
      </c>
      <c r="U6" s="35"/>
      <c r="V6" s="34" t="s">
        <v>9</v>
      </c>
      <c r="W6" s="35"/>
      <c r="X6" s="34" t="s">
        <v>10</v>
      </c>
      <c r="Y6" s="35"/>
      <c r="Z6" s="34" t="s">
        <v>11</v>
      </c>
      <c r="AA6" s="35"/>
      <c r="AB6" s="34" t="s">
        <v>12</v>
      </c>
      <c r="AC6" s="35"/>
      <c r="AD6" s="34" t="s">
        <v>13</v>
      </c>
      <c r="AE6" s="35"/>
      <c r="AF6" s="1" t="s">
        <v>31</v>
      </c>
    </row>
    <row r="7" spans="1:32">
      <c r="A7" s="1">
        <v>1</v>
      </c>
      <c r="B7" s="28" t="s">
        <v>14</v>
      </c>
      <c r="C7" s="29"/>
      <c r="D7" s="29"/>
      <c r="E7" s="29"/>
      <c r="F7" s="29"/>
      <c r="G7" s="30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1" t="s">
        <v>15</v>
      </c>
      <c r="C8" s="32"/>
      <c r="D8" s="32"/>
      <c r="E8" s="32"/>
      <c r="F8" s="32"/>
      <c r="G8" s="33"/>
      <c r="H8" s="7">
        <v>68668.98</v>
      </c>
      <c r="I8" s="7">
        <v>1198.97</v>
      </c>
      <c r="J8" s="7">
        <f>H11</f>
        <v>61530.14</v>
      </c>
      <c r="K8" s="7">
        <f>I11</f>
        <v>1198.97</v>
      </c>
      <c r="L8" s="7">
        <f t="shared" ref="L8:AE8" si="0">J11</f>
        <v>64259.799999999996</v>
      </c>
      <c r="M8" s="7">
        <f t="shared" si="0"/>
        <v>1198.97</v>
      </c>
      <c r="N8" s="7">
        <f t="shared" si="0"/>
        <v>64631.56</v>
      </c>
      <c r="O8" s="7">
        <f t="shared" si="0"/>
        <v>1198.97</v>
      </c>
      <c r="P8" s="7">
        <f t="shared" si="0"/>
        <v>65512.39</v>
      </c>
      <c r="Q8" s="7">
        <f t="shared" si="0"/>
        <v>1198.97</v>
      </c>
      <c r="R8" s="7">
        <f t="shared" si="0"/>
        <v>66674.509999999995</v>
      </c>
      <c r="S8" s="7">
        <f t="shared" si="0"/>
        <v>1198.97</v>
      </c>
      <c r="T8" s="7">
        <f t="shared" si="0"/>
        <v>66470.539999999994</v>
      </c>
      <c r="U8" s="7">
        <f t="shared" si="0"/>
        <v>1198.97</v>
      </c>
      <c r="V8" s="7">
        <f t="shared" si="0"/>
        <v>67871.289999999994</v>
      </c>
      <c r="W8" s="7">
        <f t="shared" si="0"/>
        <v>1198.97</v>
      </c>
      <c r="X8" s="7">
        <f t="shared" si="0"/>
        <v>70390.719999999987</v>
      </c>
      <c r="Y8" s="7">
        <f t="shared" si="0"/>
        <v>1198.97</v>
      </c>
      <c r="Z8" s="7">
        <f t="shared" si="0"/>
        <v>71615.069999999978</v>
      </c>
      <c r="AA8" s="7">
        <f t="shared" si="0"/>
        <v>1198.97</v>
      </c>
      <c r="AB8" s="7">
        <f t="shared" si="0"/>
        <v>70588.079999999973</v>
      </c>
      <c r="AC8" s="7">
        <f t="shared" si="0"/>
        <v>1198.97</v>
      </c>
      <c r="AD8" s="7">
        <f t="shared" si="0"/>
        <v>70222.52999999997</v>
      </c>
      <c r="AE8" s="7">
        <f t="shared" si="0"/>
        <v>1198.97</v>
      </c>
      <c r="AF8" s="1">
        <f>SUM(H8:AD8)</f>
        <v>821624.27999999956</v>
      </c>
    </row>
    <row r="9" spans="1:32">
      <c r="A9" s="1"/>
      <c r="B9" s="31" t="s">
        <v>16</v>
      </c>
      <c r="C9" s="32"/>
      <c r="D9" s="32"/>
      <c r="E9" s="32"/>
      <c r="F9" s="32"/>
      <c r="G9" s="33"/>
      <c r="H9" s="7">
        <v>12788.18</v>
      </c>
      <c r="I9" s="7">
        <v>0</v>
      </c>
      <c r="J9" s="7">
        <v>12805.56</v>
      </c>
      <c r="K9" s="7">
        <v>0</v>
      </c>
      <c r="L9" s="7">
        <v>12805.56</v>
      </c>
      <c r="M9" s="7">
        <v>0</v>
      </c>
      <c r="N9" s="7">
        <v>12805.56</v>
      </c>
      <c r="O9" s="7">
        <v>0</v>
      </c>
      <c r="P9" s="7">
        <v>12805.56</v>
      </c>
      <c r="Q9" s="7">
        <v>0</v>
      </c>
      <c r="R9" s="7">
        <v>12805.56</v>
      </c>
      <c r="S9" s="7">
        <v>0</v>
      </c>
      <c r="T9" s="7">
        <v>12805.56</v>
      </c>
      <c r="U9" s="7">
        <v>0</v>
      </c>
      <c r="V9" s="7">
        <v>12805.56</v>
      </c>
      <c r="W9" s="7">
        <v>0</v>
      </c>
      <c r="X9" s="7">
        <v>12805.56</v>
      </c>
      <c r="Y9" s="7">
        <v>0</v>
      </c>
      <c r="Z9" s="7">
        <v>12805.56</v>
      </c>
      <c r="AA9" s="7">
        <v>0</v>
      </c>
      <c r="AB9" s="7">
        <v>13572.03</v>
      </c>
      <c r="AC9" s="7">
        <v>0</v>
      </c>
      <c r="AD9" s="7">
        <v>13572.03</v>
      </c>
      <c r="AE9" s="7">
        <v>0</v>
      </c>
      <c r="AF9" s="1">
        <f>SUM(H9:AE9)</f>
        <v>155182.28</v>
      </c>
    </row>
    <row r="10" spans="1:32">
      <c r="A10" s="1"/>
      <c r="B10" s="31" t="s">
        <v>17</v>
      </c>
      <c r="C10" s="32"/>
      <c r="D10" s="32"/>
      <c r="E10" s="32"/>
      <c r="F10" s="32"/>
      <c r="G10" s="33"/>
      <c r="H10" s="7">
        <v>19927.02</v>
      </c>
      <c r="I10" s="7">
        <v>0</v>
      </c>
      <c r="J10" s="7">
        <v>10075.9</v>
      </c>
      <c r="K10" s="7">
        <v>0</v>
      </c>
      <c r="L10" s="7">
        <v>12433.8</v>
      </c>
      <c r="M10" s="7">
        <v>0</v>
      </c>
      <c r="N10" s="7">
        <v>11924.73</v>
      </c>
      <c r="O10" s="7">
        <v>0</v>
      </c>
      <c r="P10" s="7">
        <v>11643.44</v>
      </c>
      <c r="Q10" s="7">
        <v>0</v>
      </c>
      <c r="R10" s="7">
        <v>13009.53</v>
      </c>
      <c r="S10" s="7">
        <v>0</v>
      </c>
      <c r="T10" s="7">
        <v>11404.81</v>
      </c>
      <c r="U10" s="7">
        <v>0</v>
      </c>
      <c r="V10" s="7">
        <v>10286.129999999999</v>
      </c>
      <c r="W10" s="7">
        <v>0</v>
      </c>
      <c r="X10" s="7">
        <v>11581.21</v>
      </c>
      <c r="Y10" s="7">
        <v>0</v>
      </c>
      <c r="Z10" s="7">
        <v>13832.55</v>
      </c>
      <c r="AA10" s="7">
        <v>0</v>
      </c>
      <c r="AB10" s="7">
        <v>13937.58</v>
      </c>
      <c r="AC10" s="7">
        <v>0</v>
      </c>
      <c r="AD10" s="7">
        <v>11552.46</v>
      </c>
      <c r="AE10" s="7">
        <v>0</v>
      </c>
      <c r="AF10" s="1">
        <f>SUM(H10:AE10)</f>
        <v>151609.16</v>
      </c>
    </row>
    <row r="11" spans="1:32">
      <c r="A11" s="1"/>
      <c r="B11" s="31" t="s">
        <v>18</v>
      </c>
      <c r="C11" s="32"/>
      <c r="D11" s="32"/>
      <c r="E11" s="32"/>
      <c r="F11" s="32"/>
      <c r="G11" s="33"/>
      <c r="H11" s="7">
        <f>H8+H9-H10</f>
        <v>61530.14</v>
      </c>
      <c r="I11" s="7">
        <f t="shared" ref="I11:AE11" si="1">I8+I9-I10</f>
        <v>1198.97</v>
      </c>
      <c r="J11" s="7">
        <f t="shared" si="1"/>
        <v>64259.799999999996</v>
      </c>
      <c r="K11" s="7">
        <f t="shared" si="1"/>
        <v>1198.97</v>
      </c>
      <c r="L11" s="7">
        <f t="shared" si="1"/>
        <v>64631.56</v>
      </c>
      <c r="M11" s="7">
        <f t="shared" si="1"/>
        <v>1198.97</v>
      </c>
      <c r="N11" s="7">
        <f t="shared" si="1"/>
        <v>65512.39</v>
      </c>
      <c r="O11" s="7">
        <f t="shared" si="1"/>
        <v>1198.97</v>
      </c>
      <c r="P11" s="7">
        <f t="shared" si="1"/>
        <v>66674.509999999995</v>
      </c>
      <c r="Q11" s="7">
        <f t="shared" si="1"/>
        <v>1198.97</v>
      </c>
      <c r="R11" s="7">
        <f t="shared" si="1"/>
        <v>66470.539999999994</v>
      </c>
      <c r="S11" s="7">
        <f t="shared" si="1"/>
        <v>1198.97</v>
      </c>
      <c r="T11" s="7">
        <f t="shared" si="1"/>
        <v>67871.289999999994</v>
      </c>
      <c r="U11" s="7">
        <f t="shared" si="1"/>
        <v>1198.97</v>
      </c>
      <c r="V11" s="7">
        <f t="shared" si="1"/>
        <v>70390.719999999987</v>
      </c>
      <c r="W11" s="7">
        <f t="shared" si="1"/>
        <v>1198.97</v>
      </c>
      <c r="X11" s="7">
        <f t="shared" si="1"/>
        <v>71615.069999999978</v>
      </c>
      <c r="Y11" s="7">
        <f t="shared" si="1"/>
        <v>1198.97</v>
      </c>
      <c r="Z11" s="7">
        <f t="shared" si="1"/>
        <v>70588.079999999973</v>
      </c>
      <c r="AA11" s="7">
        <f t="shared" si="1"/>
        <v>1198.97</v>
      </c>
      <c r="AB11" s="7">
        <f t="shared" si="1"/>
        <v>70222.52999999997</v>
      </c>
      <c r="AC11" s="7">
        <f t="shared" si="1"/>
        <v>1198.97</v>
      </c>
      <c r="AD11" s="7">
        <f t="shared" si="1"/>
        <v>72242.099999999977</v>
      </c>
      <c r="AE11" s="7">
        <f t="shared" si="1"/>
        <v>1198.97</v>
      </c>
      <c r="AF11" s="1">
        <f>SUM(H11:AD11)</f>
        <v>825197.39999999956</v>
      </c>
    </row>
    <row r="12" spans="1:32">
      <c r="A12" s="1"/>
      <c r="B12" s="31"/>
      <c r="C12" s="32"/>
      <c r="D12" s="32"/>
      <c r="E12" s="32"/>
      <c r="F12" s="32"/>
      <c r="G12" s="33"/>
      <c r="H12" s="2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27"/>
      <c r="AF12" s="1"/>
    </row>
    <row r="13" spans="1:32">
      <c r="A13" s="1"/>
      <c r="B13" s="28" t="s">
        <v>19</v>
      </c>
      <c r="C13" s="29"/>
      <c r="D13" s="29"/>
      <c r="E13" s="29"/>
      <c r="F13" s="29"/>
      <c r="G13" s="30"/>
      <c r="H13" s="2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27"/>
      <c r="AF13" s="1"/>
    </row>
    <row r="14" spans="1:32">
      <c r="A14" s="1">
        <v>2</v>
      </c>
      <c r="B14" s="36" t="s">
        <v>28</v>
      </c>
      <c r="C14" s="37"/>
      <c r="D14" s="37"/>
      <c r="E14" s="37"/>
      <c r="F14" s="37"/>
      <c r="G14" s="38"/>
      <c r="H14" s="26">
        <f>SUM(H15:I18)</f>
        <v>2121</v>
      </c>
      <c r="I14" s="27"/>
      <c r="J14" s="26">
        <f t="shared" ref="J14" si="2">SUM(J15:K18)</f>
        <v>2857</v>
      </c>
      <c r="K14" s="27"/>
      <c r="L14" s="26">
        <f t="shared" ref="L14" si="3">SUM(L15:M18)</f>
        <v>2121</v>
      </c>
      <c r="M14" s="27"/>
      <c r="N14" s="26">
        <f>SUM(N15:O24)</f>
        <v>0</v>
      </c>
      <c r="O14" s="27"/>
      <c r="P14" s="26">
        <f>SUM(P15:Q30)</f>
        <v>0</v>
      </c>
      <c r="Q14" s="27"/>
      <c r="R14" s="26">
        <f>SUM(R15:S30)</f>
        <v>0</v>
      </c>
      <c r="S14" s="27"/>
      <c r="T14" s="26">
        <f>SUM(T15:U25)</f>
        <v>0</v>
      </c>
      <c r="U14" s="27"/>
      <c r="V14" s="26">
        <f>SUM(V15:W31)</f>
        <v>0</v>
      </c>
      <c r="W14" s="27"/>
      <c r="X14" s="26">
        <f>SUM(X15:Y30)</f>
        <v>0</v>
      </c>
      <c r="Y14" s="27"/>
      <c r="Z14" s="26">
        <f>SUM(Z15:AA30)</f>
        <v>5265</v>
      </c>
      <c r="AA14" s="27"/>
      <c r="AB14" s="26">
        <f>SUM(AB15:AC30)</f>
        <v>1042</v>
      </c>
      <c r="AC14" s="27"/>
      <c r="AD14" s="26">
        <f>SUM(AD15:AE30)</f>
        <v>1221</v>
      </c>
      <c r="AE14" s="27"/>
      <c r="AF14" s="1">
        <f>SUM(H14:AD14)</f>
        <v>14627</v>
      </c>
    </row>
    <row r="15" spans="1:32" ht="31.5" customHeight="1">
      <c r="A15" s="1"/>
      <c r="B15" s="42" t="s">
        <v>39</v>
      </c>
      <c r="C15" s="43"/>
      <c r="D15" s="43"/>
      <c r="E15" s="43"/>
      <c r="F15" s="43"/>
      <c r="G15" s="44"/>
      <c r="H15" s="26">
        <v>2121</v>
      </c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1"/>
    </row>
    <row r="16" spans="1:32" ht="31.5" customHeight="1">
      <c r="A16" s="1"/>
      <c r="B16" s="48" t="s">
        <v>39</v>
      </c>
      <c r="C16" s="49"/>
      <c r="D16" s="49"/>
      <c r="E16" s="49"/>
      <c r="F16" s="49"/>
      <c r="G16" s="50"/>
      <c r="H16" s="14"/>
      <c r="I16" s="15"/>
      <c r="J16" s="26">
        <v>2121</v>
      </c>
      <c r="K16" s="27"/>
      <c r="L16" s="14"/>
      <c r="M16" s="15"/>
      <c r="N16" s="26"/>
      <c r="O16" s="27"/>
      <c r="P16" s="14"/>
      <c r="Q16" s="15"/>
      <c r="R16" s="14"/>
      <c r="S16" s="15"/>
      <c r="T16" s="14"/>
      <c r="U16" s="15"/>
      <c r="V16" s="14"/>
      <c r="W16" s="15"/>
      <c r="X16" s="14"/>
      <c r="Y16" s="15"/>
      <c r="Z16" s="14"/>
      <c r="AA16" s="15"/>
      <c r="AB16" s="14"/>
      <c r="AC16" s="15"/>
      <c r="AD16" s="14"/>
      <c r="AE16" s="15"/>
      <c r="AF16" s="1"/>
    </row>
    <row r="17" spans="1:32" ht="31.5" customHeight="1">
      <c r="A17" s="1"/>
      <c r="B17" s="48" t="s">
        <v>41</v>
      </c>
      <c r="C17" s="49"/>
      <c r="D17" s="49"/>
      <c r="E17" s="49"/>
      <c r="F17" s="49"/>
      <c r="G17" s="50"/>
      <c r="H17" s="26"/>
      <c r="I17" s="27"/>
      <c r="J17" s="26">
        <v>736</v>
      </c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1"/>
    </row>
    <row r="18" spans="1:32" ht="31.5" customHeight="1">
      <c r="A18" s="1"/>
      <c r="B18" s="58" t="s">
        <v>39</v>
      </c>
      <c r="C18" s="59"/>
      <c r="D18" s="59"/>
      <c r="E18" s="59"/>
      <c r="F18" s="59"/>
      <c r="G18" s="60"/>
      <c r="H18" s="26"/>
      <c r="I18" s="27"/>
      <c r="J18" s="26"/>
      <c r="K18" s="27"/>
      <c r="L18" s="26">
        <v>2121</v>
      </c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1"/>
    </row>
    <row r="19" spans="1:32" ht="31.5" customHeight="1">
      <c r="A19" s="1"/>
      <c r="B19" s="51" t="s">
        <v>42</v>
      </c>
      <c r="C19" s="52"/>
      <c r="D19" s="52"/>
      <c r="E19" s="52"/>
      <c r="F19" s="52"/>
      <c r="G19" s="53"/>
      <c r="H19" s="8"/>
      <c r="I19" s="9"/>
      <c r="J19" s="8"/>
      <c r="K19" s="9"/>
      <c r="L19" s="8"/>
      <c r="M19" s="9"/>
      <c r="N19" s="26"/>
      <c r="O19" s="27"/>
      <c r="P19" s="26"/>
      <c r="Q19" s="27"/>
      <c r="R19" s="8"/>
      <c r="S19" s="9"/>
      <c r="T19" s="26"/>
      <c r="U19" s="27"/>
      <c r="V19" s="26"/>
      <c r="W19" s="27"/>
      <c r="X19" s="8"/>
      <c r="Y19" s="9"/>
      <c r="Z19" s="26">
        <v>5265</v>
      </c>
      <c r="AA19" s="27"/>
      <c r="AB19" s="8"/>
      <c r="AC19" s="9"/>
      <c r="AD19" s="8"/>
      <c r="AE19" s="9"/>
      <c r="AF19" s="1"/>
    </row>
    <row r="20" spans="1:32" ht="31.5" customHeight="1">
      <c r="A20" s="1"/>
      <c r="B20" s="51" t="s">
        <v>43</v>
      </c>
      <c r="C20" s="52"/>
      <c r="D20" s="52"/>
      <c r="E20" s="52"/>
      <c r="F20" s="52"/>
      <c r="G20" s="53"/>
      <c r="H20" s="10"/>
      <c r="I20" s="11"/>
      <c r="J20" s="10"/>
      <c r="K20" s="11"/>
      <c r="L20" s="10"/>
      <c r="M20" s="11"/>
      <c r="N20" s="10"/>
      <c r="O20" s="11"/>
      <c r="P20" s="26"/>
      <c r="Q20" s="27"/>
      <c r="R20" s="26"/>
      <c r="S20" s="27"/>
      <c r="T20" s="26"/>
      <c r="U20" s="27"/>
      <c r="V20" s="10"/>
      <c r="W20" s="11"/>
      <c r="X20" s="10"/>
      <c r="Y20" s="11"/>
      <c r="Z20" s="10"/>
      <c r="AA20" s="11"/>
      <c r="AB20" s="26">
        <v>1042</v>
      </c>
      <c r="AC20" s="27"/>
      <c r="AD20" s="10"/>
      <c r="AE20" s="11"/>
      <c r="AF20" s="1"/>
    </row>
    <row r="21" spans="1:32" ht="31.5" customHeight="1">
      <c r="A21" s="1"/>
      <c r="B21" s="51" t="s">
        <v>44</v>
      </c>
      <c r="C21" s="52"/>
      <c r="D21" s="52"/>
      <c r="E21" s="52"/>
      <c r="F21" s="52"/>
      <c r="G21" s="53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26"/>
      <c r="S21" s="27"/>
      <c r="T21" s="10"/>
      <c r="U21" s="11"/>
      <c r="V21" s="10"/>
      <c r="W21" s="11"/>
      <c r="X21" s="10"/>
      <c r="Y21" s="11"/>
      <c r="Z21" s="10"/>
      <c r="AA21" s="11"/>
      <c r="AB21" s="10"/>
      <c r="AC21" s="11"/>
      <c r="AD21" s="26">
        <v>1221</v>
      </c>
      <c r="AE21" s="27"/>
      <c r="AF21" s="1"/>
    </row>
    <row r="22" spans="1:32" ht="31.5" customHeight="1">
      <c r="A22" s="1"/>
      <c r="B22" s="51"/>
      <c r="C22" s="52"/>
      <c r="D22" s="52"/>
      <c r="E22" s="52"/>
      <c r="F22" s="52"/>
      <c r="G22" s="53"/>
      <c r="H22" s="16"/>
      <c r="I22" s="17"/>
      <c r="J22" s="16"/>
      <c r="K22" s="17"/>
      <c r="L22" s="16"/>
      <c r="M22" s="17"/>
      <c r="N22" s="16"/>
      <c r="O22" s="17"/>
      <c r="P22" s="16"/>
      <c r="Q22" s="17"/>
      <c r="R22" s="16"/>
      <c r="S22" s="17"/>
      <c r="T22" s="26"/>
      <c r="U22" s="27"/>
      <c r="V22" s="16"/>
      <c r="W22" s="17"/>
      <c r="X22" s="16"/>
      <c r="Y22" s="17"/>
      <c r="Z22" s="16"/>
      <c r="AA22" s="17"/>
      <c r="AB22" s="16"/>
      <c r="AC22" s="17"/>
      <c r="AD22" s="16"/>
      <c r="AE22" s="17"/>
      <c r="AF22" s="1"/>
    </row>
    <row r="23" spans="1:32" ht="31.5" customHeight="1">
      <c r="A23" s="1"/>
      <c r="B23" s="51"/>
      <c r="C23" s="52"/>
      <c r="D23" s="52"/>
      <c r="E23" s="52"/>
      <c r="F23" s="52"/>
      <c r="G23" s="53"/>
      <c r="H23" s="16"/>
      <c r="I23" s="17"/>
      <c r="J23" s="16"/>
      <c r="K23" s="17"/>
      <c r="L23" s="16"/>
      <c r="M23" s="17"/>
      <c r="N23" s="16"/>
      <c r="O23" s="17"/>
      <c r="P23" s="16"/>
      <c r="Q23" s="17"/>
      <c r="R23" s="16"/>
      <c r="S23" s="17"/>
      <c r="T23" s="16"/>
      <c r="U23" s="17"/>
      <c r="V23" s="26"/>
      <c r="W23" s="27"/>
      <c r="X23" s="16"/>
      <c r="Y23" s="17"/>
      <c r="Z23" s="16"/>
      <c r="AA23" s="17"/>
      <c r="AB23" s="16"/>
      <c r="AC23" s="17"/>
      <c r="AD23" s="16"/>
      <c r="AE23" s="17"/>
      <c r="AF23" s="1"/>
    </row>
    <row r="24" spans="1:32" ht="31.5" customHeight="1">
      <c r="A24" s="1"/>
      <c r="B24" s="51"/>
      <c r="C24" s="52"/>
      <c r="D24" s="52"/>
      <c r="E24" s="52"/>
      <c r="F24" s="52"/>
      <c r="G24" s="53"/>
      <c r="H24" s="16"/>
      <c r="I24" s="17"/>
      <c r="J24" s="16"/>
      <c r="K24" s="17"/>
      <c r="L24" s="16"/>
      <c r="M24" s="17"/>
      <c r="N24" s="16"/>
      <c r="O24" s="17"/>
      <c r="P24" s="16"/>
      <c r="Q24" s="17"/>
      <c r="R24" s="16"/>
      <c r="S24" s="17"/>
      <c r="T24" s="16"/>
      <c r="U24" s="17"/>
      <c r="V24" s="16"/>
      <c r="W24" s="17"/>
      <c r="X24" s="26"/>
      <c r="Y24" s="27"/>
      <c r="Z24" s="16"/>
      <c r="AA24" s="17"/>
      <c r="AB24" s="16"/>
      <c r="AC24" s="17"/>
      <c r="AD24" s="16"/>
      <c r="AE24" s="17"/>
      <c r="AF24" s="1"/>
    </row>
    <row r="25" spans="1:32" ht="31.5" customHeight="1">
      <c r="A25" s="1"/>
      <c r="B25" s="39"/>
      <c r="C25" s="40"/>
      <c r="D25" s="40"/>
      <c r="E25" s="40"/>
      <c r="F25" s="40"/>
      <c r="G25" s="41"/>
      <c r="H25" s="16"/>
      <c r="I25" s="17"/>
      <c r="J25" s="16"/>
      <c r="K25" s="17"/>
      <c r="L25" s="16"/>
      <c r="M25" s="17"/>
      <c r="N25" s="16"/>
      <c r="O25" s="17"/>
      <c r="P25" s="16"/>
      <c r="Q25" s="17"/>
      <c r="R25" s="16"/>
      <c r="S25" s="17"/>
      <c r="T25" s="16"/>
      <c r="U25" s="17"/>
      <c r="V25" s="16"/>
      <c r="W25" s="17"/>
      <c r="X25" s="26"/>
      <c r="Y25" s="27"/>
      <c r="Z25" s="26"/>
      <c r="AA25" s="27"/>
      <c r="AB25" s="26"/>
      <c r="AC25" s="27"/>
      <c r="AD25" s="16"/>
      <c r="AE25" s="17"/>
      <c r="AF25" s="1"/>
    </row>
    <row r="26" spans="1:32" ht="31.5" customHeight="1">
      <c r="A26" s="1"/>
      <c r="B26" s="54"/>
      <c r="C26" s="55"/>
      <c r="D26" s="55"/>
      <c r="E26" s="55"/>
      <c r="F26" s="55"/>
      <c r="G26" s="56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19"/>
      <c r="X26" s="18"/>
      <c r="Y26" s="19"/>
      <c r="Z26" s="26"/>
      <c r="AA26" s="27"/>
      <c r="AB26" s="26"/>
      <c r="AC26" s="27"/>
      <c r="AD26" s="18"/>
      <c r="AE26" s="19"/>
      <c r="AF26" s="1"/>
    </row>
    <row r="27" spans="1:32" ht="31.5" customHeight="1">
      <c r="A27" s="1"/>
      <c r="B27" s="54"/>
      <c r="C27" s="55"/>
      <c r="D27" s="55"/>
      <c r="E27" s="55"/>
      <c r="F27" s="55"/>
      <c r="G27" s="56"/>
      <c r="H27" s="18"/>
      <c r="I27" s="19"/>
      <c r="J27" s="18"/>
      <c r="K27" s="19"/>
      <c r="L27" s="18"/>
      <c r="M27" s="19"/>
      <c r="N27" s="18"/>
      <c r="O27" s="19"/>
      <c r="P27" s="18"/>
      <c r="Q27" s="19"/>
      <c r="R27" s="18"/>
      <c r="S27" s="19"/>
      <c r="T27" s="18"/>
      <c r="U27" s="19"/>
      <c r="V27" s="18"/>
      <c r="W27" s="19"/>
      <c r="X27" s="18"/>
      <c r="Y27" s="19"/>
      <c r="Z27" s="18"/>
      <c r="AA27" s="19"/>
      <c r="AB27" s="26"/>
      <c r="AC27" s="27"/>
      <c r="AD27" s="18"/>
      <c r="AE27" s="19"/>
      <c r="AF27" s="1"/>
    </row>
    <row r="28" spans="1:32" ht="31.5" customHeight="1">
      <c r="A28" s="1"/>
      <c r="B28" s="54"/>
      <c r="C28" s="55"/>
      <c r="D28" s="55"/>
      <c r="E28" s="55"/>
      <c r="F28" s="55"/>
      <c r="G28" s="56"/>
      <c r="H28" s="18"/>
      <c r="I28" s="19"/>
      <c r="J28" s="18"/>
      <c r="K28" s="19"/>
      <c r="L28" s="18"/>
      <c r="M28" s="19"/>
      <c r="N28" s="18"/>
      <c r="O28" s="19"/>
      <c r="P28" s="18"/>
      <c r="Q28" s="19"/>
      <c r="R28" s="18"/>
      <c r="S28" s="19"/>
      <c r="T28" s="18"/>
      <c r="U28" s="19"/>
      <c r="V28" s="18"/>
      <c r="W28" s="19"/>
      <c r="X28" s="18"/>
      <c r="Y28" s="19"/>
      <c r="Z28" s="18"/>
      <c r="AA28" s="19"/>
      <c r="AB28" s="18"/>
      <c r="AC28" s="19"/>
      <c r="AD28" s="26"/>
      <c r="AE28" s="27"/>
      <c r="AF28" s="1"/>
    </row>
    <row r="29" spans="1:32" ht="31.5" customHeight="1">
      <c r="A29" s="1"/>
      <c r="B29" s="20"/>
      <c r="C29" s="21"/>
      <c r="D29" s="21"/>
      <c r="E29" s="21"/>
      <c r="F29" s="23"/>
      <c r="G29" s="22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19"/>
      <c r="X29" s="18"/>
      <c r="Y29" s="19"/>
      <c r="Z29" s="18"/>
      <c r="AA29" s="19"/>
      <c r="AB29" s="18"/>
      <c r="AC29" s="19"/>
      <c r="AD29" s="18"/>
      <c r="AE29" s="19"/>
      <c r="AF29" s="1"/>
    </row>
    <row r="30" spans="1:32" ht="31.5" customHeight="1">
      <c r="A30" s="1"/>
      <c r="B30" s="51"/>
      <c r="C30" s="52"/>
      <c r="D30" s="52"/>
      <c r="E30" s="52"/>
      <c r="F30" s="52"/>
      <c r="G30" s="53"/>
      <c r="H30" s="8"/>
      <c r="I30" s="9"/>
      <c r="J30" s="8"/>
      <c r="K30" s="9"/>
      <c r="L30" s="8"/>
      <c r="M30" s="9"/>
      <c r="N30" s="8"/>
      <c r="O30" s="9"/>
      <c r="P30" s="8"/>
      <c r="Q30" s="9"/>
      <c r="R30" s="8"/>
      <c r="S30" s="9"/>
      <c r="T30" s="8"/>
      <c r="U30" s="9"/>
      <c r="V30" s="26"/>
      <c r="W30" s="27"/>
      <c r="X30" s="26"/>
      <c r="Y30" s="27"/>
      <c r="Z30" s="8"/>
      <c r="AA30" s="9"/>
      <c r="AB30" s="8"/>
      <c r="AC30" s="9"/>
      <c r="AD30" s="8"/>
      <c r="AE30" s="9"/>
      <c r="AF30" s="1"/>
    </row>
    <row r="31" spans="1:32">
      <c r="A31" s="1"/>
      <c r="B31" s="36"/>
      <c r="C31" s="37"/>
      <c r="D31" s="37"/>
      <c r="E31" s="37"/>
      <c r="F31" s="37"/>
      <c r="G31" s="38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26"/>
      <c r="AA31" s="27"/>
      <c r="AB31" s="26"/>
      <c r="AC31" s="27"/>
      <c r="AD31" s="26"/>
      <c r="AE31" s="27"/>
      <c r="AF31" s="1"/>
    </row>
    <row r="32" spans="1:32">
      <c r="A32" s="1"/>
      <c r="B32" s="36"/>
      <c r="C32" s="37"/>
      <c r="D32" s="37"/>
      <c r="E32" s="37"/>
      <c r="F32" s="37"/>
      <c r="G32" s="38"/>
      <c r="H32" s="2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27"/>
      <c r="AF32" s="1"/>
    </row>
    <row r="33" spans="1:32">
      <c r="A33" s="1">
        <v>3</v>
      </c>
      <c r="B33" s="36" t="s">
        <v>27</v>
      </c>
      <c r="C33" s="37"/>
      <c r="D33" s="37"/>
      <c r="E33" s="37"/>
      <c r="F33" s="37"/>
      <c r="G33" s="38"/>
      <c r="H33" s="26">
        <f>SUM(H34:I39)</f>
        <v>6412.8870000000006</v>
      </c>
      <c r="I33" s="27"/>
      <c r="J33" s="26">
        <f t="shared" ref="J33" si="4">SUM(J34:K39)</f>
        <v>6421.3829999999998</v>
      </c>
      <c r="K33" s="27"/>
      <c r="L33" s="26">
        <f t="shared" ref="L33" si="5">SUM(L34:M39)</f>
        <v>6421.3829999999998</v>
      </c>
      <c r="M33" s="27"/>
      <c r="N33" s="26">
        <f t="shared" ref="N33" si="6">SUM(N34:O39)</f>
        <v>6421.3829999999998</v>
      </c>
      <c r="O33" s="27"/>
      <c r="P33" s="26">
        <f t="shared" ref="P33" si="7">SUM(P34:Q39)</f>
        <v>6421.3829999999998</v>
      </c>
      <c r="Q33" s="27"/>
      <c r="R33" s="26">
        <f t="shared" ref="R33" si="8">SUM(R34:S39)</f>
        <v>6421.3829999999998</v>
      </c>
      <c r="S33" s="27"/>
      <c r="T33" s="26">
        <f t="shared" ref="T33" si="9">SUM(T34:U39)</f>
        <v>6421.3829999999998</v>
      </c>
      <c r="U33" s="27"/>
      <c r="V33" s="26">
        <f t="shared" ref="V33" si="10">SUM(V34:W39)</f>
        <v>6421.3829999999998</v>
      </c>
      <c r="W33" s="27"/>
      <c r="X33" s="26">
        <f t="shared" ref="X33" si="11">SUM(X34:Y39)</f>
        <v>6421.3829999999998</v>
      </c>
      <c r="Y33" s="27"/>
      <c r="Z33" s="26">
        <f t="shared" ref="Z33" si="12">SUM(Z34:AA39)</f>
        <v>6421.3829999999998</v>
      </c>
      <c r="AA33" s="27"/>
      <c r="AB33" s="26">
        <f t="shared" ref="AB33" si="13">SUM(AB34:AC39)</f>
        <v>6808.3590000000004</v>
      </c>
      <c r="AC33" s="27"/>
      <c r="AD33" s="26">
        <f t="shared" ref="AD33" si="14">SUM(AD34:AE39)</f>
        <v>6808.3590000000004</v>
      </c>
      <c r="AE33" s="27"/>
      <c r="AF33" s="1">
        <f t="shared" ref="AF33:AF41" si="15">SUM(H33:AD33)</f>
        <v>77822.052000000011</v>
      </c>
    </row>
    <row r="34" spans="1:32">
      <c r="A34" s="1"/>
      <c r="B34" s="46" t="s">
        <v>20</v>
      </c>
      <c r="C34" s="46"/>
      <c r="D34" s="46"/>
      <c r="E34" s="46"/>
      <c r="F34" s="25">
        <v>0</v>
      </c>
      <c r="G34" s="13">
        <v>0</v>
      </c>
      <c r="H34" s="26">
        <f>G34*$Q$4</f>
        <v>0</v>
      </c>
      <c r="I34" s="27"/>
      <c r="J34" s="26">
        <f>G34*$S$4</f>
        <v>0</v>
      </c>
      <c r="K34" s="27"/>
      <c r="L34" s="26">
        <f>G34*$S$4</f>
        <v>0</v>
      </c>
      <c r="M34" s="27"/>
      <c r="N34" s="26">
        <f>G34*$S$4</f>
        <v>0</v>
      </c>
      <c r="O34" s="27"/>
      <c r="P34" s="26">
        <f>G34*$S$4</f>
        <v>0</v>
      </c>
      <c r="Q34" s="27"/>
      <c r="R34" s="26">
        <f>G34*$S$4</f>
        <v>0</v>
      </c>
      <c r="S34" s="27"/>
      <c r="T34" s="26">
        <f>G34*$S$4</f>
        <v>0</v>
      </c>
      <c r="U34" s="27"/>
      <c r="V34" s="26">
        <f>G34*$S$4</f>
        <v>0</v>
      </c>
      <c r="W34" s="27"/>
      <c r="X34" s="26">
        <f>G34*$S$4</f>
        <v>0</v>
      </c>
      <c r="Y34" s="27"/>
      <c r="Z34" s="26">
        <f>G34*$S$4</f>
        <v>0</v>
      </c>
      <c r="AA34" s="27"/>
      <c r="AB34" s="26">
        <f t="shared" ref="AB34:AB39" si="16">F34*$S$4</f>
        <v>0</v>
      </c>
      <c r="AC34" s="27"/>
      <c r="AD34" s="26">
        <f t="shared" ref="AD34:AD39" si="17">F34*$S$4</f>
        <v>0</v>
      </c>
      <c r="AE34" s="27"/>
      <c r="AF34" s="1">
        <f t="shared" si="15"/>
        <v>0</v>
      </c>
    </row>
    <row r="35" spans="1:32" ht="30.75" customHeight="1">
      <c r="A35" s="1"/>
      <c r="B35" s="42" t="s">
        <v>36</v>
      </c>
      <c r="C35" s="43"/>
      <c r="D35" s="43"/>
      <c r="E35" s="44"/>
      <c r="F35" s="24">
        <v>0</v>
      </c>
      <c r="G35" s="12">
        <v>0</v>
      </c>
      <c r="H35" s="26">
        <f>G35*$Q$4</f>
        <v>0</v>
      </c>
      <c r="I35" s="27"/>
      <c r="J35" s="26">
        <f t="shared" ref="J35:J39" si="18">G35*$S$4</f>
        <v>0</v>
      </c>
      <c r="K35" s="27"/>
      <c r="L35" s="26">
        <f t="shared" ref="L35:L39" si="19">G35*$S$4</f>
        <v>0</v>
      </c>
      <c r="M35" s="27"/>
      <c r="N35" s="26">
        <f t="shared" ref="N35:N39" si="20">G35*$S$4</f>
        <v>0</v>
      </c>
      <c r="O35" s="27"/>
      <c r="P35" s="26">
        <f>G35*$S$4</f>
        <v>0</v>
      </c>
      <c r="Q35" s="27"/>
      <c r="R35" s="26">
        <f t="shared" ref="R35:R39" si="21">G35*$S$4</f>
        <v>0</v>
      </c>
      <c r="S35" s="27"/>
      <c r="T35" s="26">
        <f t="shared" ref="T35:T39" si="22">G35*$S$4</f>
        <v>0</v>
      </c>
      <c r="U35" s="27"/>
      <c r="V35" s="26">
        <f t="shared" ref="V35:V39" si="23">G35*$S$4</f>
        <v>0</v>
      </c>
      <c r="W35" s="27"/>
      <c r="X35" s="26">
        <f t="shared" ref="X35:X39" si="24">G35*$S$4</f>
        <v>0</v>
      </c>
      <c r="Y35" s="27"/>
      <c r="Z35" s="26">
        <f t="shared" ref="Z35:Z39" si="25">G35*$S$4</f>
        <v>0</v>
      </c>
      <c r="AA35" s="27"/>
      <c r="AB35" s="26">
        <f t="shared" si="16"/>
        <v>0</v>
      </c>
      <c r="AC35" s="27"/>
      <c r="AD35" s="26">
        <f t="shared" si="17"/>
        <v>0</v>
      </c>
      <c r="AE35" s="27"/>
      <c r="AF35" s="1">
        <f t="shared" si="15"/>
        <v>0</v>
      </c>
    </row>
    <row r="36" spans="1:32" ht="27" customHeight="1">
      <c r="A36" s="1"/>
      <c r="B36" s="42" t="s">
        <v>21</v>
      </c>
      <c r="C36" s="43"/>
      <c r="D36" s="43"/>
      <c r="E36" s="44"/>
      <c r="F36" s="24">
        <v>0.77</v>
      </c>
      <c r="G36" s="12">
        <v>0.73</v>
      </c>
      <c r="H36" s="26">
        <f t="shared" ref="H36:H39" si="26">G36*$Q$4</f>
        <v>881.62099999999998</v>
      </c>
      <c r="I36" s="27"/>
      <c r="J36" s="26">
        <f t="shared" si="18"/>
        <v>882.78899999999999</v>
      </c>
      <c r="K36" s="27"/>
      <c r="L36" s="26">
        <f t="shared" si="19"/>
        <v>882.78899999999999</v>
      </c>
      <c r="M36" s="27"/>
      <c r="N36" s="26">
        <f t="shared" si="20"/>
        <v>882.78899999999999</v>
      </c>
      <c r="O36" s="27"/>
      <c r="P36" s="26">
        <f t="shared" ref="P36:P39" si="27">G36*$S$4</f>
        <v>882.78899999999999</v>
      </c>
      <c r="Q36" s="27"/>
      <c r="R36" s="26">
        <f t="shared" si="21"/>
        <v>882.78899999999999</v>
      </c>
      <c r="S36" s="27"/>
      <c r="T36" s="26">
        <f t="shared" si="22"/>
        <v>882.78899999999999</v>
      </c>
      <c r="U36" s="27"/>
      <c r="V36" s="26">
        <f t="shared" si="23"/>
        <v>882.78899999999999</v>
      </c>
      <c r="W36" s="27"/>
      <c r="X36" s="26">
        <f t="shared" si="24"/>
        <v>882.78899999999999</v>
      </c>
      <c r="Y36" s="27"/>
      <c r="Z36" s="26">
        <f t="shared" si="25"/>
        <v>882.78899999999999</v>
      </c>
      <c r="AA36" s="27"/>
      <c r="AB36" s="26">
        <f t="shared" si="16"/>
        <v>931.16099999999994</v>
      </c>
      <c r="AC36" s="27"/>
      <c r="AD36" s="26">
        <f t="shared" si="17"/>
        <v>931.16099999999994</v>
      </c>
      <c r="AE36" s="27"/>
      <c r="AF36" s="1">
        <f t="shared" si="15"/>
        <v>10689.043999999998</v>
      </c>
    </row>
    <row r="37" spans="1:32" ht="60" customHeight="1">
      <c r="A37" s="1"/>
      <c r="B37" s="42" t="s">
        <v>22</v>
      </c>
      <c r="C37" s="43"/>
      <c r="D37" s="43"/>
      <c r="E37" s="44"/>
      <c r="F37" s="24">
        <v>1.35</v>
      </c>
      <c r="G37" s="12">
        <v>1.27</v>
      </c>
      <c r="H37" s="26">
        <f t="shared" si="26"/>
        <v>1533.779</v>
      </c>
      <c r="I37" s="27"/>
      <c r="J37" s="26">
        <f>G37*$S$4</f>
        <v>1535.8109999999999</v>
      </c>
      <c r="K37" s="27"/>
      <c r="L37" s="26">
        <f t="shared" si="19"/>
        <v>1535.8109999999999</v>
      </c>
      <c r="M37" s="27"/>
      <c r="N37" s="26">
        <f t="shared" si="20"/>
        <v>1535.8109999999999</v>
      </c>
      <c r="O37" s="27"/>
      <c r="P37" s="26">
        <f t="shared" si="27"/>
        <v>1535.8109999999999</v>
      </c>
      <c r="Q37" s="27"/>
      <c r="R37" s="26">
        <f t="shared" si="21"/>
        <v>1535.8109999999999</v>
      </c>
      <c r="S37" s="27"/>
      <c r="T37" s="26">
        <f t="shared" si="22"/>
        <v>1535.8109999999999</v>
      </c>
      <c r="U37" s="27"/>
      <c r="V37" s="26">
        <f t="shared" si="23"/>
        <v>1535.8109999999999</v>
      </c>
      <c r="W37" s="27"/>
      <c r="X37" s="26">
        <f t="shared" si="24"/>
        <v>1535.8109999999999</v>
      </c>
      <c r="Y37" s="27"/>
      <c r="Z37" s="26">
        <f t="shared" si="25"/>
        <v>1535.8109999999999</v>
      </c>
      <c r="AA37" s="27"/>
      <c r="AB37" s="26">
        <f t="shared" si="16"/>
        <v>1632.5550000000001</v>
      </c>
      <c r="AC37" s="27"/>
      <c r="AD37" s="26">
        <f t="shared" si="17"/>
        <v>1632.5550000000001</v>
      </c>
      <c r="AE37" s="27"/>
      <c r="AF37" s="1">
        <f t="shared" si="15"/>
        <v>18621.187999999998</v>
      </c>
    </row>
    <row r="38" spans="1:32" ht="58.5" customHeight="1">
      <c r="A38" s="1"/>
      <c r="B38" s="42" t="s">
        <v>23</v>
      </c>
      <c r="C38" s="43"/>
      <c r="D38" s="43"/>
      <c r="E38" s="44"/>
      <c r="F38" s="24">
        <v>1.1000000000000001</v>
      </c>
      <c r="G38" s="12">
        <v>1.04</v>
      </c>
      <c r="H38" s="26">
        <f t="shared" si="26"/>
        <v>1256.008</v>
      </c>
      <c r="I38" s="27"/>
      <c r="J38" s="26">
        <f t="shared" si="18"/>
        <v>1257.672</v>
      </c>
      <c r="K38" s="27"/>
      <c r="L38" s="26">
        <f t="shared" si="19"/>
        <v>1257.672</v>
      </c>
      <c r="M38" s="27"/>
      <c r="N38" s="26">
        <f t="shared" si="20"/>
        <v>1257.672</v>
      </c>
      <c r="O38" s="27"/>
      <c r="P38" s="26">
        <f t="shared" si="27"/>
        <v>1257.672</v>
      </c>
      <c r="Q38" s="27"/>
      <c r="R38" s="26">
        <f t="shared" si="21"/>
        <v>1257.672</v>
      </c>
      <c r="S38" s="27"/>
      <c r="T38" s="26">
        <f t="shared" si="22"/>
        <v>1257.672</v>
      </c>
      <c r="U38" s="27"/>
      <c r="V38" s="26">
        <f t="shared" si="23"/>
        <v>1257.672</v>
      </c>
      <c r="W38" s="27"/>
      <c r="X38" s="26">
        <f t="shared" si="24"/>
        <v>1257.672</v>
      </c>
      <c r="Y38" s="27"/>
      <c r="Z38" s="26">
        <f t="shared" si="25"/>
        <v>1257.672</v>
      </c>
      <c r="AA38" s="27"/>
      <c r="AB38" s="26">
        <f t="shared" si="16"/>
        <v>1330.23</v>
      </c>
      <c r="AC38" s="27"/>
      <c r="AD38" s="26">
        <f t="shared" si="17"/>
        <v>1330.23</v>
      </c>
      <c r="AE38" s="27"/>
      <c r="AF38" s="1">
        <f t="shared" si="15"/>
        <v>15235.516000000001</v>
      </c>
    </row>
    <row r="39" spans="1:32" ht="45.75" customHeight="1">
      <c r="A39" s="1"/>
      <c r="B39" s="42" t="s">
        <v>24</v>
      </c>
      <c r="C39" s="43"/>
      <c r="D39" s="43"/>
      <c r="E39" s="44"/>
      <c r="F39" s="24">
        <v>2.41</v>
      </c>
      <c r="G39" s="12">
        <v>2.27</v>
      </c>
      <c r="H39" s="26">
        <f t="shared" si="26"/>
        <v>2741.4790000000003</v>
      </c>
      <c r="I39" s="27"/>
      <c r="J39" s="26">
        <f t="shared" si="18"/>
        <v>2745.1109999999999</v>
      </c>
      <c r="K39" s="27"/>
      <c r="L39" s="26">
        <f t="shared" si="19"/>
        <v>2745.1109999999999</v>
      </c>
      <c r="M39" s="27"/>
      <c r="N39" s="26">
        <f t="shared" si="20"/>
        <v>2745.1109999999999</v>
      </c>
      <c r="O39" s="27"/>
      <c r="P39" s="26">
        <f t="shared" si="27"/>
        <v>2745.1109999999999</v>
      </c>
      <c r="Q39" s="27"/>
      <c r="R39" s="26">
        <f t="shared" si="21"/>
        <v>2745.1109999999999</v>
      </c>
      <c r="S39" s="27"/>
      <c r="T39" s="26">
        <f t="shared" si="22"/>
        <v>2745.1109999999999</v>
      </c>
      <c r="U39" s="27"/>
      <c r="V39" s="26">
        <f t="shared" si="23"/>
        <v>2745.1109999999999</v>
      </c>
      <c r="W39" s="27"/>
      <c r="X39" s="26">
        <f t="shared" si="24"/>
        <v>2745.1109999999999</v>
      </c>
      <c r="Y39" s="27"/>
      <c r="Z39" s="26">
        <f t="shared" si="25"/>
        <v>2745.1109999999999</v>
      </c>
      <c r="AA39" s="27"/>
      <c r="AB39" s="26">
        <f t="shared" si="16"/>
        <v>2914.413</v>
      </c>
      <c r="AC39" s="27"/>
      <c r="AD39" s="26">
        <f t="shared" si="17"/>
        <v>2914.413</v>
      </c>
      <c r="AE39" s="27"/>
      <c r="AF39" s="1">
        <f t="shared" si="15"/>
        <v>33276.304000000004</v>
      </c>
    </row>
    <row r="40" spans="1:32">
      <c r="A40" s="1"/>
      <c r="B40" s="31" t="s">
        <v>25</v>
      </c>
      <c r="C40" s="32"/>
      <c r="D40" s="32"/>
      <c r="E40" s="32"/>
      <c r="F40" s="32"/>
      <c r="G40" s="33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27"/>
      <c r="Z40" s="26"/>
      <c r="AA40" s="27"/>
      <c r="AB40" s="26"/>
      <c r="AC40" s="27"/>
      <c r="AD40" s="26"/>
      <c r="AE40" s="27"/>
      <c r="AF40" s="1">
        <f t="shared" si="15"/>
        <v>0</v>
      </c>
    </row>
    <row r="41" spans="1:32" ht="30" customHeight="1">
      <c r="A41" s="1"/>
      <c r="B41" s="42" t="s">
        <v>38</v>
      </c>
      <c r="C41" s="43"/>
      <c r="D41" s="43"/>
      <c r="E41" s="43"/>
      <c r="F41" s="43"/>
      <c r="G41" s="44"/>
      <c r="H41" s="26">
        <v>500</v>
      </c>
      <c r="I41" s="27"/>
      <c r="J41" s="26">
        <v>500</v>
      </c>
      <c r="K41" s="27"/>
      <c r="L41" s="26">
        <v>500</v>
      </c>
      <c r="M41" s="27"/>
      <c r="N41" s="26">
        <v>500</v>
      </c>
      <c r="O41" s="27"/>
      <c r="P41" s="26">
        <v>500</v>
      </c>
      <c r="Q41" s="27"/>
      <c r="R41" s="26">
        <v>500</v>
      </c>
      <c r="S41" s="27"/>
      <c r="T41" s="26">
        <v>500</v>
      </c>
      <c r="U41" s="27"/>
      <c r="V41" s="26">
        <v>500</v>
      </c>
      <c r="W41" s="27"/>
      <c r="X41" s="26">
        <v>500</v>
      </c>
      <c r="Y41" s="27"/>
      <c r="Z41" s="26">
        <v>500</v>
      </c>
      <c r="AA41" s="27"/>
      <c r="AB41" s="26">
        <v>500</v>
      </c>
      <c r="AC41" s="27"/>
      <c r="AD41" s="26">
        <v>500</v>
      </c>
      <c r="AE41" s="27"/>
      <c r="AF41" s="1">
        <f t="shared" si="15"/>
        <v>6000</v>
      </c>
    </row>
    <row r="42" spans="1:32">
      <c r="A42" s="1"/>
      <c r="B42" s="39"/>
      <c r="C42" s="40"/>
      <c r="D42" s="40"/>
      <c r="E42" s="40"/>
      <c r="F42" s="40"/>
      <c r="G42" s="41"/>
      <c r="H42" s="2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27"/>
      <c r="AF42" s="1"/>
    </row>
    <row r="43" spans="1:32">
      <c r="A43" s="1">
        <v>4</v>
      </c>
      <c r="B43" s="28" t="s">
        <v>26</v>
      </c>
      <c r="C43" s="29"/>
      <c r="D43" s="29"/>
      <c r="E43" s="29"/>
      <c r="F43" s="29"/>
      <c r="G43" s="30"/>
      <c r="H43" s="26">
        <f>H33+H14+H40+H41</f>
        <v>9033.8870000000006</v>
      </c>
      <c r="I43" s="27"/>
      <c r="J43" s="26">
        <f t="shared" ref="J43" si="28">J33+J14+J40+J41</f>
        <v>9778.3829999999998</v>
      </c>
      <c r="K43" s="27"/>
      <c r="L43" s="26">
        <f t="shared" ref="L43" si="29">L33+L14+L40+L41</f>
        <v>9042.3829999999998</v>
      </c>
      <c r="M43" s="27"/>
      <c r="N43" s="26">
        <f t="shared" ref="N43" si="30">N33+N14+N40+N41</f>
        <v>6921.3829999999998</v>
      </c>
      <c r="O43" s="27"/>
      <c r="P43" s="26">
        <f t="shared" ref="P43" si="31">P33+P14+P40+P41</f>
        <v>6921.3829999999998</v>
      </c>
      <c r="Q43" s="27"/>
      <c r="R43" s="26">
        <f t="shared" ref="R43" si="32">R33+R14+R40+R41</f>
        <v>6921.3829999999998</v>
      </c>
      <c r="S43" s="27"/>
      <c r="T43" s="26">
        <f t="shared" ref="T43" si="33">T33+T14+T40+T41</f>
        <v>6921.3829999999998</v>
      </c>
      <c r="U43" s="27"/>
      <c r="V43" s="26">
        <f t="shared" ref="V43" si="34">V33+V14+V40+V41</f>
        <v>6921.3829999999998</v>
      </c>
      <c r="W43" s="27"/>
      <c r="X43" s="26">
        <f t="shared" ref="X43" si="35">X33+X14+X40+X41</f>
        <v>6921.3829999999998</v>
      </c>
      <c r="Y43" s="27"/>
      <c r="Z43" s="26">
        <f t="shared" ref="Z43" si="36">Z33+Z14+Z40+Z41</f>
        <v>12186.383</v>
      </c>
      <c r="AA43" s="27"/>
      <c r="AB43" s="26">
        <f t="shared" ref="AB43" si="37">AB33+AB14+AB40+AB41</f>
        <v>8350.3590000000004</v>
      </c>
      <c r="AC43" s="27"/>
      <c r="AD43" s="26">
        <f>AD33+AD14+AD40+AD41</f>
        <v>8529.3590000000004</v>
      </c>
      <c r="AE43" s="27"/>
      <c r="AF43" s="1">
        <f>SUM(H43:AE43)</f>
        <v>98449.051999999996</v>
      </c>
    </row>
    <row r="44" spans="1:32">
      <c r="A44" s="1"/>
      <c r="B44" s="39"/>
      <c r="C44" s="40"/>
      <c r="D44" s="40"/>
      <c r="E44" s="40"/>
      <c r="F44" s="40"/>
      <c r="G44" s="41"/>
      <c r="H44" s="2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27"/>
      <c r="AF44" s="1">
        <f>SUM(H44:AD44)</f>
        <v>0</v>
      </c>
    </row>
    <row r="45" spans="1:32">
      <c r="A45" s="1">
        <v>5</v>
      </c>
      <c r="B45" s="28" t="s">
        <v>29</v>
      </c>
      <c r="C45" s="29"/>
      <c r="D45" s="29"/>
      <c r="E45" s="29"/>
      <c r="F45" s="29"/>
      <c r="G45" s="30"/>
      <c r="H45" s="26">
        <f>62321.4+H10+I10-H43</f>
        <v>73214.532999999996</v>
      </c>
      <c r="I45" s="27"/>
      <c r="J45" s="26">
        <f>H45+J10+K10-J43</f>
        <v>73512.049999999988</v>
      </c>
      <c r="K45" s="27"/>
      <c r="L45" s="26">
        <f>J45+L10+M10-L43</f>
        <v>76903.46699999999</v>
      </c>
      <c r="M45" s="27"/>
      <c r="N45" s="26">
        <f>L45+N10+O10-N43</f>
        <v>81906.813999999984</v>
      </c>
      <c r="O45" s="27"/>
      <c r="P45" s="26">
        <f t="shared" ref="P45" si="38">N45+P10+Q10-P43</f>
        <v>86628.870999999985</v>
      </c>
      <c r="Q45" s="27"/>
      <c r="R45" s="26">
        <f t="shared" ref="R45" si="39">P45+R10+S10-R43</f>
        <v>92717.017999999982</v>
      </c>
      <c r="S45" s="27"/>
      <c r="T45" s="26">
        <f t="shared" ref="T45" si="40">R45+T10+U10-T43</f>
        <v>97200.444999999978</v>
      </c>
      <c r="U45" s="27"/>
      <c r="V45" s="26">
        <f t="shared" ref="V45" si="41">T45+V10+W10-V43</f>
        <v>100565.19199999998</v>
      </c>
      <c r="W45" s="27"/>
      <c r="X45" s="26">
        <f t="shared" ref="X45" si="42">V45+X10+Y10-X43</f>
        <v>105225.01899999997</v>
      </c>
      <c r="Y45" s="27"/>
      <c r="Z45" s="26">
        <f t="shared" ref="Z45" si="43">X45+Z10+AA10-Z43</f>
        <v>106871.18599999997</v>
      </c>
      <c r="AA45" s="27"/>
      <c r="AB45" s="26">
        <f t="shared" ref="AB45" si="44">Z45+AB10+AC10-AB43</f>
        <v>112458.40699999998</v>
      </c>
      <c r="AC45" s="27"/>
      <c r="AD45" s="26">
        <f t="shared" ref="AD45" si="45">AB45+AD10+AE10-AD43</f>
        <v>115481.50799999997</v>
      </c>
      <c r="AE45" s="27"/>
      <c r="AF45" s="1">
        <f>SUM(H45:AD45)</f>
        <v>1122684.5099999998</v>
      </c>
    </row>
    <row r="46" spans="1:32">
      <c r="A46" s="1">
        <v>6</v>
      </c>
      <c r="B46" s="28" t="s">
        <v>32</v>
      </c>
      <c r="C46" s="29"/>
      <c r="D46" s="29"/>
      <c r="E46" s="29"/>
      <c r="F46" s="29"/>
      <c r="G46" s="30"/>
      <c r="H46" s="2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27"/>
      <c r="AF46" s="4">
        <f>AD45</f>
        <v>115481.50799999997</v>
      </c>
    </row>
  </sheetData>
  <mergeCells count="278">
    <mergeCell ref="AB26:AC26"/>
    <mergeCell ref="B25:G25"/>
    <mergeCell ref="Z25:AA25"/>
    <mergeCell ref="AB25:AC25"/>
    <mergeCell ref="P20:Q20"/>
    <mergeCell ref="P17:Q17"/>
    <mergeCell ref="R17:S17"/>
    <mergeCell ref="T17:U17"/>
    <mergeCell ref="V17:W17"/>
    <mergeCell ref="AD18:AE18"/>
    <mergeCell ref="B18:G18"/>
    <mergeCell ref="H18:I18"/>
    <mergeCell ref="J18:K18"/>
    <mergeCell ref="L18:M18"/>
    <mergeCell ref="N18:O18"/>
    <mergeCell ref="P18:Q18"/>
    <mergeCell ref="R18:S18"/>
    <mergeCell ref="X25:Y25"/>
    <mergeCell ref="B23:G23"/>
    <mergeCell ref="B24:G24"/>
    <mergeCell ref="Z19:AA19"/>
    <mergeCell ref="H46:AE46"/>
    <mergeCell ref="A4:P4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H45:I45"/>
    <mergeCell ref="H12:AE12"/>
    <mergeCell ref="H13:AE13"/>
    <mergeCell ref="H32:AE32"/>
    <mergeCell ref="T18:U18"/>
    <mergeCell ref="V18:W18"/>
    <mergeCell ref="T22:U22"/>
    <mergeCell ref="Z26:AA26"/>
    <mergeCell ref="AB27:AC27"/>
    <mergeCell ref="B22:G22"/>
    <mergeCell ref="L15:M15"/>
    <mergeCell ref="L31:M31"/>
    <mergeCell ref="N15:O15"/>
    <mergeCell ref="N31:O31"/>
    <mergeCell ref="P15:Q15"/>
    <mergeCell ref="P31:Q31"/>
    <mergeCell ref="B16:G16"/>
    <mergeCell ref="B20:G20"/>
    <mergeCell ref="B26:G26"/>
    <mergeCell ref="B27:G27"/>
    <mergeCell ref="B28:G28"/>
    <mergeCell ref="B30:G30"/>
    <mergeCell ref="B17:G17"/>
    <mergeCell ref="H17:I17"/>
    <mergeCell ref="J17:K17"/>
    <mergeCell ref="L17:M17"/>
    <mergeCell ref="N17:O17"/>
    <mergeCell ref="B21:G21"/>
    <mergeCell ref="B19:G19"/>
    <mergeCell ref="J16:K16"/>
    <mergeCell ref="AB33:AC33"/>
    <mergeCell ref="AB34:AC34"/>
    <mergeCell ref="AB35:AC35"/>
    <mergeCell ref="H14:I14"/>
    <mergeCell ref="H15:I15"/>
    <mergeCell ref="H31:I31"/>
    <mergeCell ref="J15:K15"/>
    <mergeCell ref="J31:K31"/>
    <mergeCell ref="R14:S14"/>
    <mergeCell ref="P14:Q14"/>
    <mergeCell ref="N14:O14"/>
    <mergeCell ref="L14:M14"/>
    <mergeCell ref="J14:K14"/>
    <mergeCell ref="N19:O19"/>
    <mergeCell ref="P19:Q19"/>
    <mergeCell ref="R20:S20"/>
    <mergeCell ref="N16:O16"/>
    <mergeCell ref="R21:S21"/>
    <mergeCell ref="X24:Y24"/>
    <mergeCell ref="X15:Y15"/>
    <mergeCell ref="X31:Y31"/>
    <mergeCell ref="Z15:AA15"/>
    <mergeCell ref="V23:W23"/>
    <mergeCell ref="V30:W30"/>
    <mergeCell ref="AD14:AE14"/>
    <mergeCell ref="AD15:AE15"/>
    <mergeCell ref="AD31:AE31"/>
    <mergeCell ref="AD33:AE33"/>
    <mergeCell ref="AD34:AE34"/>
    <mergeCell ref="AD35:AE35"/>
    <mergeCell ref="AD36:AE36"/>
    <mergeCell ref="AD37:AE37"/>
    <mergeCell ref="Z38:AA38"/>
    <mergeCell ref="Z31:AA31"/>
    <mergeCell ref="AB15:AC15"/>
    <mergeCell ref="AB31:AC31"/>
    <mergeCell ref="Z17:AA17"/>
    <mergeCell ref="AB17:AC17"/>
    <mergeCell ref="Z18:AA18"/>
    <mergeCell ref="AB18:AC18"/>
    <mergeCell ref="AB20:AC20"/>
    <mergeCell ref="AD28:AE28"/>
    <mergeCell ref="AD17:AE17"/>
    <mergeCell ref="AD21:AE21"/>
    <mergeCell ref="Z33:AA33"/>
    <mergeCell ref="Z34:AA34"/>
    <mergeCell ref="Z35:AA35"/>
    <mergeCell ref="Z36:AA36"/>
    <mergeCell ref="T33:U33"/>
    <mergeCell ref="R38:S38"/>
    <mergeCell ref="R39:S39"/>
    <mergeCell ref="V38:W38"/>
    <mergeCell ref="V39:W39"/>
    <mergeCell ref="AB36:AC36"/>
    <mergeCell ref="AB14:AC14"/>
    <mergeCell ref="Z14:AA14"/>
    <mergeCell ref="X14:Y14"/>
    <mergeCell ref="V14:W14"/>
    <mergeCell ref="T14:U14"/>
    <mergeCell ref="Z39:AA39"/>
    <mergeCell ref="R15:S15"/>
    <mergeCell ref="R31:S31"/>
    <mergeCell ref="T15:U15"/>
    <mergeCell ref="T31:U31"/>
    <mergeCell ref="V15:W15"/>
    <mergeCell ref="V31:W31"/>
    <mergeCell ref="T19:U19"/>
    <mergeCell ref="T20:U20"/>
    <mergeCell ref="X30:Y30"/>
    <mergeCell ref="V19:W19"/>
    <mergeCell ref="X18:Y18"/>
    <mergeCell ref="X17:Y17"/>
    <mergeCell ref="Z37:AA37"/>
    <mergeCell ref="Z41:AA41"/>
    <mergeCell ref="AB41:AC41"/>
    <mergeCell ref="X33:Y33"/>
    <mergeCell ref="X34:Y34"/>
    <mergeCell ref="P38:Q38"/>
    <mergeCell ref="P39:Q39"/>
    <mergeCell ref="P43:Q43"/>
    <mergeCell ref="P45:Q45"/>
    <mergeCell ref="H44:AE44"/>
    <mergeCell ref="R43:S43"/>
    <mergeCell ref="R45:S45"/>
    <mergeCell ref="V36:W36"/>
    <mergeCell ref="V37:W37"/>
    <mergeCell ref="H42:AE42"/>
    <mergeCell ref="T43:U43"/>
    <mergeCell ref="T45:U45"/>
    <mergeCell ref="V43:W43"/>
    <mergeCell ref="V45:W45"/>
    <mergeCell ref="R36:S36"/>
    <mergeCell ref="R37:S37"/>
    <mergeCell ref="AB43:AC43"/>
    <mergeCell ref="AB45:AC45"/>
    <mergeCell ref="X43:Y43"/>
    <mergeCell ref="X45:Y45"/>
    <mergeCell ref="AD38:AE38"/>
    <mergeCell ref="AD39:AE39"/>
    <mergeCell ref="AD43:AE43"/>
    <mergeCell ref="AD45:AE45"/>
    <mergeCell ref="J45:K45"/>
    <mergeCell ref="N38:O38"/>
    <mergeCell ref="N39:O39"/>
    <mergeCell ref="N43:O43"/>
    <mergeCell ref="N45:O45"/>
    <mergeCell ref="L38:M38"/>
    <mergeCell ref="L39:M39"/>
    <mergeCell ref="L43:M43"/>
    <mergeCell ref="L45:M45"/>
    <mergeCell ref="J43:K43"/>
    <mergeCell ref="R41:S41"/>
    <mergeCell ref="T41:U41"/>
    <mergeCell ref="V41:W41"/>
    <mergeCell ref="X41:Y41"/>
    <mergeCell ref="Z43:AA43"/>
    <mergeCell ref="Z45:AA45"/>
    <mergeCell ref="L37:M37"/>
    <mergeCell ref="AB6:AC6"/>
    <mergeCell ref="Z6:AA6"/>
    <mergeCell ref="X6:Y6"/>
    <mergeCell ref="V6:W6"/>
    <mergeCell ref="T6:U6"/>
    <mergeCell ref="R6:S6"/>
    <mergeCell ref="N33:O33"/>
    <mergeCell ref="N34:O34"/>
    <mergeCell ref="N35:O35"/>
    <mergeCell ref="N36:O36"/>
    <mergeCell ref="N37:O37"/>
    <mergeCell ref="P33:Q33"/>
    <mergeCell ref="P37:Q37"/>
    <mergeCell ref="T37:U37"/>
    <mergeCell ref="X35:Y35"/>
    <mergeCell ref="X36:Y36"/>
    <mergeCell ref="X37:Y37"/>
    <mergeCell ref="V33:W33"/>
    <mergeCell ref="V34:W34"/>
    <mergeCell ref="P36:Q36"/>
    <mergeCell ref="R33:S33"/>
    <mergeCell ref="R34:S34"/>
    <mergeCell ref="R35:S35"/>
    <mergeCell ref="H33:I33"/>
    <mergeCell ref="H34:I34"/>
    <mergeCell ref="H35:I35"/>
    <mergeCell ref="H36:I36"/>
    <mergeCell ref="H37:I37"/>
    <mergeCell ref="H38:I38"/>
    <mergeCell ref="H39:I39"/>
    <mergeCell ref="H43:I43"/>
    <mergeCell ref="A2:AD2"/>
    <mergeCell ref="A3:AD3"/>
    <mergeCell ref="B37:E37"/>
    <mergeCell ref="B38:E38"/>
    <mergeCell ref="B34:E34"/>
    <mergeCell ref="B35:E35"/>
    <mergeCell ref="B36:E36"/>
    <mergeCell ref="B10:G10"/>
    <mergeCell ref="B11:G11"/>
    <mergeCell ref="B12:G12"/>
    <mergeCell ref="B13:G13"/>
    <mergeCell ref="B14:G14"/>
    <mergeCell ref="B15:G15"/>
    <mergeCell ref="B31:G31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B46:G46"/>
    <mergeCell ref="B33:G33"/>
    <mergeCell ref="B40:G40"/>
    <mergeCell ref="B32:G32"/>
    <mergeCell ref="B43:G43"/>
    <mergeCell ref="B44:G44"/>
    <mergeCell ref="B45:G45"/>
    <mergeCell ref="B39:E39"/>
    <mergeCell ref="B42:G42"/>
    <mergeCell ref="B41:G41"/>
    <mergeCell ref="AD41:AE41"/>
    <mergeCell ref="H41:I41"/>
    <mergeCell ref="J41:K41"/>
    <mergeCell ref="L41:M41"/>
    <mergeCell ref="N41:O41"/>
    <mergeCell ref="P41:Q41"/>
    <mergeCell ref="AB37:AC37"/>
    <mergeCell ref="J33:K33"/>
    <mergeCell ref="J34:K34"/>
    <mergeCell ref="AB38:AC38"/>
    <mergeCell ref="AB39:AC39"/>
    <mergeCell ref="P34:Q34"/>
    <mergeCell ref="P35:Q35"/>
    <mergeCell ref="T34:U34"/>
    <mergeCell ref="T35:U35"/>
    <mergeCell ref="T36:U36"/>
    <mergeCell ref="T38:U38"/>
    <mergeCell ref="T39:U39"/>
    <mergeCell ref="X38:Y38"/>
    <mergeCell ref="X39:Y39"/>
    <mergeCell ref="V35:W35"/>
    <mergeCell ref="J35:K35"/>
    <mergeCell ref="J36:K36"/>
    <mergeCell ref="J37:K37"/>
    <mergeCell ref="J38:K38"/>
    <mergeCell ref="J39:K39"/>
    <mergeCell ref="L33:M33"/>
    <mergeCell ref="L34:M34"/>
    <mergeCell ref="L35:M35"/>
    <mergeCell ref="L36:M36"/>
  </mergeCells>
  <pageMargins left="0.19685039370078741" right="0.19685039370078741" top="0.35433070866141736" bottom="0.35433070866141736" header="0" footer="0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2023-01-13T02:28:14Z</dcterms:modified>
</cp:coreProperties>
</file>