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B33" i="1"/>
  <c r="AB32"/>
  <c r="AB31"/>
  <c r="AB30"/>
  <c r="AB29"/>
  <c r="AD34"/>
  <c r="AD33"/>
  <c r="AD32"/>
  <c r="AD31"/>
  <c r="AD30"/>
  <c r="AD29"/>
  <c r="AB34"/>
  <c r="J14"/>
  <c r="L14"/>
  <c r="N14"/>
  <c r="P14"/>
  <c r="R14"/>
  <c r="T14"/>
  <c r="V14"/>
  <c r="X14"/>
  <c r="Z14"/>
  <c r="AB14"/>
  <c r="AD14"/>
  <c r="H14"/>
  <c r="AF10"/>
  <c r="AF9"/>
  <c r="H30"/>
  <c r="H29"/>
  <c r="H31"/>
  <c r="H32"/>
  <c r="H33"/>
  <c r="H34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35"/>
  <c r="AF38"/>
  <c r="AD28"/>
  <c r="AD37" s="1"/>
  <c r="Z34"/>
  <c r="Z33"/>
  <c r="Z32"/>
  <c r="Z31"/>
  <c r="Z30"/>
  <c r="Z29"/>
  <c r="X34"/>
  <c r="X33"/>
  <c r="X32"/>
  <c r="X31"/>
  <c r="X30"/>
  <c r="X29"/>
  <c r="V34"/>
  <c r="V33"/>
  <c r="V32"/>
  <c r="V31"/>
  <c r="V30"/>
  <c r="V29"/>
  <c r="T34"/>
  <c r="T33"/>
  <c r="T32"/>
  <c r="T31"/>
  <c r="T30"/>
  <c r="T29"/>
  <c r="R34"/>
  <c r="R33"/>
  <c r="R32"/>
  <c r="R31"/>
  <c r="R30"/>
  <c r="R29"/>
  <c r="P34"/>
  <c r="P33"/>
  <c r="P32"/>
  <c r="P31"/>
  <c r="P30"/>
  <c r="N34"/>
  <c r="N33"/>
  <c r="N32"/>
  <c r="N31"/>
  <c r="N30"/>
  <c r="P29"/>
  <c r="N29"/>
  <c r="L34"/>
  <c r="L33"/>
  <c r="L32"/>
  <c r="L31"/>
  <c r="L30"/>
  <c r="L29"/>
  <c r="J34"/>
  <c r="J33"/>
  <c r="J32"/>
  <c r="J31"/>
  <c r="J30"/>
  <c r="J29"/>
  <c r="J28" l="1"/>
  <c r="J37" s="1"/>
  <c r="L28"/>
  <c r="L37" s="1"/>
  <c r="N28"/>
  <c r="N37" s="1"/>
  <c r="P28"/>
  <c r="P37" s="1"/>
  <c r="R28"/>
  <c r="R37" s="1"/>
  <c r="T28"/>
  <c r="T37" s="1"/>
  <c r="V28"/>
  <c r="V37" s="1"/>
  <c r="X28"/>
  <c r="X37" s="1"/>
  <c r="Z28"/>
  <c r="Z37" s="1"/>
  <c r="AB28"/>
  <c r="AB37" s="1"/>
  <c r="H28"/>
  <c r="H37" s="1"/>
  <c r="H39" s="1"/>
  <c r="AF14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33" l="1"/>
  <c r="AF32"/>
  <c r="AF31"/>
  <c r="AF30"/>
  <c r="AF34"/>
  <c r="AF28"/>
  <c r="AF29"/>
  <c r="AF37" l="1"/>
  <c r="J39" l="1"/>
  <c r="L39" s="1"/>
  <c r="N39" s="1"/>
  <c r="P39" s="1"/>
  <c r="R39" s="1"/>
  <c r="T39" s="1"/>
  <c r="V39" s="1"/>
  <c r="X39" s="1"/>
  <c r="Z39" s="1"/>
  <c r="AB39" s="1"/>
  <c r="AD39" s="1"/>
  <c r="AF40" s="1"/>
  <c r="AF39"/>
</calcChain>
</file>

<file path=xl/sharedStrings.xml><?xml version="1.0" encoding="utf-8"?>
<sst xmlns="http://schemas.openxmlformats.org/spreadsheetml/2006/main" count="64" uniqueCount="40">
  <si>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</si>
  <si>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</si>
  <si>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</si>
  <si>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</si>
  <si>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</si>
  <si>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</si>
  <si>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</si>
  <si>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</si>
  <si>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</si>
  <si>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</si>
  <si>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</si>
  <si>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</si>
  <si>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</si>
  <si>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</si>
  <si>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</si>
  <si>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</si>
  <si>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</si>
  <si>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</si>
  <si>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</si>
  <si>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</si>
  <si>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</si>
  <si>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</si>
  <si>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</si>
  <si>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</si>
  <si>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</si>
  <si>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</si>
  <si>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</si>
  <si>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</si>
  <si>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</si>
  <si>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</si>
  <si>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</si>
  <si>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</si>
  <si>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</si>
  <si>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</si>
  <si>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</si>
  <si>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</si>
  <si>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</si>
  <si>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Железнодорожная 37 , S= </t>
  </si>
  <si>
    <t>санитарная обработка общего имущества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</si>
  <si>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2022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</si>
</sst>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0"/>
  <sheetViews>
    <sheetView tabSelected="1" zoomScale="70" zoomScaleNormal="70" workbookViewId="0">
      <pane xSplit="7" ySplit="7" topLeftCell="K8" activePane="bottomRight" state="frozen"/>
      <selection pane="topRight" activeCell="G1" sqref="G1"/>
      <selection pane="bottomLeft" activeCell="A8" sqref="A8"/>
      <selection pane="bottomRight" activeCell="AC20" sqref="AC20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9.570312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5"/>
    </row>
    <row r="3" spans="1:32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5"/>
    </row>
    <row r="4" spans="1:32">
      <c r="A4" s="51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6">
        <v>205.8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37" t="s">
        <v>1</v>
      </c>
      <c r="C6" s="38"/>
      <c r="D6" s="38"/>
      <c r="E6" s="38"/>
      <c r="F6" s="38"/>
      <c r="G6" s="39"/>
      <c r="H6" s="48" t="s">
        <v>2</v>
      </c>
      <c r="I6" s="49"/>
      <c r="J6" s="48" t="s">
        <v>3</v>
      </c>
      <c r="K6" s="49"/>
      <c r="L6" s="48" t="s">
        <v>4</v>
      </c>
      <c r="M6" s="49"/>
      <c r="N6" s="48" t="s">
        <v>5</v>
      </c>
      <c r="O6" s="49"/>
      <c r="P6" s="48" t="s">
        <v>6</v>
      </c>
      <c r="Q6" s="49"/>
      <c r="R6" s="48" t="s">
        <v>7</v>
      </c>
      <c r="S6" s="49"/>
      <c r="T6" s="48" t="s">
        <v>8</v>
      </c>
      <c r="U6" s="49"/>
      <c r="V6" s="48" t="s">
        <v>9</v>
      </c>
      <c r="W6" s="49"/>
      <c r="X6" s="48" t="s">
        <v>10</v>
      </c>
      <c r="Y6" s="49"/>
      <c r="Z6" s="48" t="s">
        <v>11</v>
      </c>
      <c r="AA6" s="49"/>
      <c r="AB6" s="48" t="s">
        <v>12</v>
      </c>
      <c r="AC6" s="49"/>
      <c r="AD6" s="48" t="s">
        <v>13</v>
      </c>
      <c r="AE6" s="49"/>
      <c r="AF6" s="1" t="s">
        <v>31</v>
      </c>
    </row>
    <row r="7" spans="1:32">
      <c r="A7" s="1">
        <v>1</v>
      </c>
      <c r="B7" s="28" t="s">
        <v>14</v>
      </c>
      <c r="C7" s="29"/>
      <c r="D7" s="29"/>
      <c r="E7" s="29"/>
      <c r="F7" s="29"/>
      <c r="G7" s="30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34" t="s">
        <v>15</v>
      </c>
      <c r="C8" s="35"/>
      <c r="D8" s="35"/>
      <c r="E8" s="35"/>
      <c r="F8" s="35"/>
      <c r="G8" s="36"/>
      <c r="H8" s="7">
        <v>5787.58</v>
      </c>
      <c r="I8" s="7">
        <v>0</v>
      </c>
      <c r="J8" s="7">
        <f>H11</f>
        <v>7546.17</v>
      </c>
      <c r="K8" s="7">
        <f>I11</f>
        <v>0</v>
      </c>
      <c r="L8" s="7">
        <f t="shared" ref="L8:AE8" si="0">J11</f>
        <v>4033.9399999999996</v>
      </c>
      <c r="M8" s="7">
        <f t="shared" si="0"/>
        <v>0</v>
      </c>
      <c r="N8" s="7">
        <f t="shared" si="0"/>
        <v>1802.6100000000006</v>
      </c>
      <c r="O8" s="7">
        <f t="shared" si="0"/>
        <v>0</v>
      </c>
      <c r="P8" s="7">
        <f t="shared" si="0"/>
        <v>4432.5600000000004</v>
      </c>
      <c r="Q8" s="7">
        <f t="shared" si="0"/>
        <v>0</v>
      </c>
      <c r="R8" s="7">
        <f t="shared" si="0"/>
        <v>4466.0700000000015</v>
      </c>
      <c r="S8" s="7">
        <f t="shared" si="0"/>
        <v>0</v>
      </c>
      <c r="T8" s="7">
        <f t="shared" si="0"/>
        <v>6224.6500000000015</v>
      </c>
      <c r="U8" s="7">
        <f t="shared" si="0"/>
        <v>0</v>
      </c>
      <c r="V8" s="7">
        <f t="shared" si="0"/>
        <v>3233.7900000000009</v>
      </c>
      <c r="W8" s="7">
        <f t="shared" si="0"/>
        <v>0</v>
      </c>
      <c r="X8" s="7">
        <f t="shared" si="0"/>
        <v>3549.9600000000005</v>
      </c>
      <c r="Y8" s="7">
        <f t="shared" si="0"/>
        <v>0</v>
      </c>
      <c r="Z8" s="7">
        <f t="shared" si="0"/>
        <v>3570.1600000000008</v>
      </c>
      <c r="AA8" s="7">
        <f t="shared" si="0"/>
        <v>0</v>
      </c>
      <c r="AB8" s="7">
        <f t="shared" si="0"/>
        <v>3545.0300000000016</v>
      </c>
      <c r="AC8" s="7">
        <f t="shared" si="0"/>
        <v>0</v>
      </c>
      <c r="AD8" s="7">
        <f t="shared" si="0"/>
        <v>3301.6900000000019</v>
      </c>
      <c r="AE8" s="7">
        <f t="shared" si="0"/>
        <v>0</v>
      </c>
      <c r="AF8" s="1">
        <f>SUM(H8:AD8)</f>
        <v>51494.210000000006</v>
      </c>
    </row>
    <row r="9" spans="1:32">
      <c r="A9" s="1"/>
      <c r="B9" s="34" t="s">
        <v>16</v>
      </c>
      <c r="C9" s="35"/>
      <c r="D9" s="35"/>
      <c r="E9" s="35"/>
      <c r="F9" s="35"/>
      <c r="G9" s="36"/>
      <c r="H9" s="7">
        <v>3550.07</v>
      </c>
      <c r="I9" s="7">
        <v>0</v>
      </c>
      <c r="J9" s="7">
        <v>3550.07</v>
      </c>
      <c r="K9" s="7">
        <v>0</v>
      </c>
      <c r="L9" s="7">
        <v>3550.07</v>
      </c>
      <c r="M9" s="7">
        <v>0</v>
      </c>
      <c r="N9" s="7">
        <v>3550.07</v>
      </c>
      <c r="O9" s="7">
        <v>0</v>
      </c>
      <c r="P9" s="7">
        <v>3550.07</v>
      </c>
      <c r="Q9" s="7">
        <v>0</v>
      </c>
      <c r="R9" s="7">
        <v>3550.07</v>
      </c>
      <c r="S9" s="7">
        <v>0</v>
      </c>
      <c r="T9" s="7">
        <v>3550.07</v>
      </c>
      <c r="U9" s="7">
        <v>0</v>
      </c>
      <c r="V9" s="7">
        <v>3550.07</v>
      </c>
      <c r="W9" s="7">
        <v>0</v>
      </c>
      <c r="X9" s="7">
        <v>3550.07</v>
      </c>
      <c r="Y9" s="7">
        <v>0</v>
      </c>
      <c r="Z9" s="7">
        <v>3550.07</v>
      </c>
      <c r="AA9" s="7">
        <v>0</v>
      </c>
      <c r="AB9" s="7">
        <v>3764.09</v>
      </c>
      <c r="AC9" s="7">
        <v>0</v>
      </c>
      <c r="AD9" s="7">
        <v>3764.09</v>
      </c>
      <c r="AE9" s="7">
        <v>0</v>
      </c>
      <c r="AF9" s="1">
        <f>SUM(H9:AE9)</f>
        <v>43028.880000000005</v>
      </c>
    </row>
    <row r="10" spans="1:32">
      <c r="A10" s="1"/>
      <c r="B10" s="34" t="s">
        <v>17</v>
      </c>
      <c r="C10" s="35"/>
      <c r="D10" s="35"/>
      <c r="E10" s="35"/>
      <c r="F10" s="35"/>
      <c r="G10" s="36"/>
      <c r="H10" s="7">
        <v>1791.48</v>
      </c>
      <c r="I10" s="7">
        <v>0</v>
      </c>
      <c r="J10" s="7">
        <v>7062.3</v>
      </c>
      <c r="K10" s="7">
        <v>0</v>
      </c>
      <c r="L10" s="7">
        <v>5781.4</v>
      </c>
      <c r="M10" s="7">
        <v>0</v>
      </c>
      <c r="N10" s="7">
        <v>920.12</v>
      </c>
      <c r="O10" s="7">
        <v>0</v>
      </c>
      <c r="P10" s="7">
        <v>3516.56</v>
      </c>
      <c r="Q10" s="7">
        <v>0</v>
      </c>
      <c r="R10" s="7">
        <v>1791.49</v>
      </c>
      <c r="S10" s="7">
        <v>0</v>
      </c>
      <c r="T10" s="7">
        <v>6540.93</v>
      </c>
      <c r="U10" s="7">
        <v>0</v>
      </c>
      <c r="V10" s="7">
        <v>3233.9</v>
      </c>
      <c r="W10" s="7">
        <v>0</v>
      </c>
      <c r="X10" s="7">
        <v>3529.87</v>
      </c>
      <c r="Y10" s="7">
        <v>0</v>
      </c>
      <c r="Z10" s="7">
        <v>3575.2</v>
      </c>
      <c r="AA10" s="7">
        <v>0</v>
      </c>
      <c r="AB10" s="7">
        <v>4007.43</v>
      </c>
      <c r="AC10" s="7">
        <v>0</v>
      </c>
      <c r="AD10" s="7">
        <v>1866.43</v>
      </c>
      <c r="AE10" s="7">
        <v>0</v>
      </c>
      <c r="AF10" s="1">
        <f>SUM(H10:AE10)</f>
        <v>43617.11</v>
      </c>
    </row>
    <row r="11" spans="1:32">
      <c r="A11" s="1"/>
      <c r="B11" s="34" t="s">
        <v>18</v>
      </c>
      <c r="C11" s="35"/>
      <c r="D11" s="35"/>
      <c r="E11" s="35"/>
      <c r="F11" s="35"/>
      <c r="G11" s="36"/>
      <c r="H11" s="7">
        <f>H8+H9-H10</f>
        <v>7546.17</v>
      </c>
      <c r="I11" s="7">
        <f t="shared" ref="I11:AE11" si="1">I8+I9-I10</f>
        <v>0</v>
      </c>
      <c r="J11" s="7">
        <f t="shared" si="1"/>
        <v>4033.9399999999996</v>
      </c>
      <c r="K11" s="7">
        <f t="shared" si="1"/>
        <v>0</v>
      </c>
      <c r="L11" s="7">
        <f t="shared" si="1"/>
        <v>1802.6100000000006</v>
      </c>
      <c r="M11" s="7">
        <f t="shared" si="1"/>
        <v>0</v>
      </c>
      <c r="N11" s="7">
        <f t="shared" si="1"/>
        <v>4432.5600000000004</v>
      </c>
      <c r="O11" s="7">
        <f t="shared" si="1"/>
        <v>0</v>
      </c>
      <c r="P11" s="7">
        <f t="shared" si="1"/>
        <v>4466.0700000000015</v>
      </c>
      <c r="Q11" s="7">
        <f t="shared" si="1"/>
        <v>0</v>
      </c>
      <c r="R11" s="7">
        <f t="shared" si="1"/>
        <v>6224.6500000000015</v>
      </c>
      <c r="S11" s="7">
        <f t="shared" si="1"/>
        <v>0</v>
      </c>
      <c r="T11" s="7">
        <f t="shared" si="1"/>
        <v>3233.7900000000009</v>
      </c>
      <c r="U11" s="7">
        <f t="shared" si="1"/>
        <v>0</v>
      </c>
      <c r="V11" s="7">
        <f t="shared" si="1"/>
        <v>3549.9600000000005</v>
      </c>
      <c r="W11" s="7">
        <f t="shared" si="1"/>
        <v>0</v>
      </c>
      <c r="X11" s="7">
        <f t="shared" si="1"/>
        <v>3570.1600000000008</v>
      </c>
      <c r="Y11" s="7">
        <f t="shared" si="1"/>
        <v>0</v>
      </c>
      <c r="Z11" s="7">
        <f t="shared" si="1"/>
        <v>3545.0300000000016</v>
      </c>
      <c r="AA11" s="7">
        <f t="shared" si="1"/>
        <v>0</v>
      </c>
      <c r="AB11" s="7">
        <f t="shared" si="1"/>
        <v>3301.6900000000019</v>
      </c>
      <c r="AC11" s="7">
        <f t="shared" si="1"/>
        <v>0</v>
      </c>
      <c r="AD11" s="7">
        <f t="shared" si="1"/>
        <v>5199.3500000000022</v>
      </c>
      <c r="AE11" s="7">
        <f t="shared" si="1"/>
        <v>0</v>
      </c>
      <c r="AF11" s="1">
        <f>SUM(H11:AD11)</f>
        <v>50905.98000000001</v>
      </c>
    </row>
    <row r="12" spans="1:32">
      <c r="A12" s="1"/>
      <c r="B12" s="34"/>
      <c r="C12" s="35"/>
      <c r="D12" s="35"/>
      <c r="E12" s="35"/>
      <c r="F12" s="35"/>
      <c r="G12" s="36"/>
      <c r="H12" s="26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27"/>
      <c r="AF12" s="1"/>
    </row>
    <row r="13" spans="1:32">
      <c r="A13" s="1"/>
      <c r="B13" s="28" t="s">
        <v>19</v>
      </c>
      <c r="C13" s="29"/>
      <c r="D13" s="29"/>
      <c r="E13" s="29"/>
      <c r="F13" s="29"/>
      <c r="G13" s="30"/>
      <c r="H13" s="26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27"/>
      <c r="AF13" s="1"/>
    </row>
    <row r="14" spans="1:32">
      <c r="A14" s="1">
        <v>2</v>
      </c>
      <c r="B14" s="31" t="s">
        <v>28</v>
      </c>
      <c r="C14" s="32"/>
      <c r="D14" s="32"/>
      <c r="E14" s="32"/>
      <c r="F14" s="32"/>
      <c r="G14" s="33"/>
      <c r="H14" s="26">
        <f>SUM(H15:I26)</f>
        <v>462</v>
      </c>
      <c r="I14" s="27"/>
      <c r="J14" s="26">
        <f t="shared" ref="J14" si="2">SUM(J15:K26)</f>
        <v>462</v>
      </c>
      <c r="K14" s="27"/>
      <c r="L14" s="26">
        <f t="shared" ref="L14" si="3">SUM(L15:M26)</f>
        <v>462</v>
      </c>
      <c r="M14" s="27"/>
      <c r="N14" s="26">
        <f t="shared" ref="N14" si="4">SUM(N15:O26)</f>
        <v>0</v>
      </c>
      <c r="O14" s="27"/>
      <c r="P14" s="26">
        <f t="shared" ref="P14" si="5">SUM(P15:Q26)</f>
        <v>0</v>
      </c>
      <c r="Q14" s="27"/>
      <c r="R14" s="26">
        <f t="shared" ref="R14" si="6">SUM(R15:S26)</f>
        <v>0</v>
      </c>
      <c r="S14" s="27"/>
      <c r="T14" s="26">
        <f t="shared" ref="T14" si="7">SUM(T15:U26)</f>
        <v>0</v>
      </c>
      <c r="U14" s="27"/>
      <c r="V14" s="26">
        <f t="shared" ref="V14" si="8">SUM(V15:W26)</f>
        <v>0</v>
      </c>
      <c r="W14" s="27"/>
      <c r="X14" s="26">
        <f t="shared" ref="X14" si="9">SUM(X15:Y26)</f>
        <v>0</v>
      </c>
      <c r="Y14" s="27"/>
      <c r="Z14" s="26">
        <f t="shared" ref="Z14" si="10">SUM(Z15:AA26)</f>
        <v>0</v>
      </c>
      <c r="AA14" s="27"/>
      <c r="AB14" s="26">
        <f t="shared" ref="AB14" si="11">SUM(AB15:AC26)</f>
        <v>0</v>
      </c>
      <c r="AC14" s="27"/>
      <c r="AD14" s="26">
        <f t="shared" ref="AD14" si="12">SUM(AD15:AE26)</f>
        <v>0</v>
      </c>
      <c r="AE14" s="27"/>
      <c r="AF14" s="1">
        <f>SUM(H14:AD14)</f>
        <v>1386</v>
      </c>
    </row>
    <row r="15" spans="1:32" ht="27" customHeight="1">
      <c r="A15" s="1"/>
      <c r="B15" s="45" t="s">
        <v>38</v>
      </c>
      <c r="C15" s="46"/>
      <c r="D15" s="46"/>
      <c r="E15" s="46"/>
      <c r="F15" s="46"/>
      <c r="G15" s="47"/>
      <c r="H15" s="26">
        <v>462</v>
      </c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  <c r="Z15" s="26"/>
      <c r="AA15" s="27"/>
      <c r="AB15" s="26"/>
      <c r="AC15" s="27"/>
      <c r="AD15" s="26"/>
      <c r="AE15" s="27"/>
      <c r="AF15" s="1"/>
    </row>
    <row r="16" spans="1:32" ht="27.75" customHeight="1">
      <c r="A16" s="1"/>
      <c r="B16" s="23" t="s">
        <v>38</v>
      </c>
      <c r="C16" s="24"/>
      <c r="D16" s="24"/>
      <c r="E16" s="24"/>
      <c r="F16" s="24"/>
      <c r="G16" s="25"/>
      <c r="H16" s="26"/>
      <c r="I16" s="27"/>
      <c r="J16" s="26">
        <v>462</v>
      </c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  <c r="Z16" s="26"/>
      <c r="AA16" s="27"/>
      <c r="AB16" s="26"/>
      <c r="AC16" s="27"/>
      <c r="AD16" s="26"/>
      <c r="AE16" s="27"/>
      <c r="AF16" s="1"/>
    </row>
    <row r="17" spans="1:32" ht="27.75" customHeight="1">
      <c r="A17" s="1"/>
      <c r="B17" s="23" t="s">
        <v>38</v>
      </c>
      <c r="C17" s="24"/>
      <c r="D17" s="24"/>
      <c r="E17" s="24"/>
      <c r="F17" s="24"/>
      <c r="G17" s="25"/>
      <c r="H17" s="10"/>
      <c r="I17" s="11"/>
      <c r="J17" s="10"/>
      <c r="K17" s="11"/>
      <c r="L17" s="26">
        <v>462</v>
      </c>
      <c r="M17" s="27"/>
      <c r="N17" s="10"/>
      <c r="O17" s="11"/>
      <c r="P17" s="10"/>
      <c r="Q17" s="11"/>
      <c r="R17" s="26"/>
      <c r="S17" s="27"/>
      <c r="T17" s="10"/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"/>
    </row>
    <row r="18" spans="1:32" ht="27.75" customHeight="1">
      <c r="A18" s="1"/>
      <c r="B18" s="23"/>
      <c r="C18" s="24"/>
      <c r="D18" s="24"/>
      <c r="E18" s="24"/>
      <c r="F18" s="24"/>
      <c r="G18" s="25"/>
      <c r="H18" s="12"/>
      <c r="I18" s="13"/>
      <c r="J18" s="12"/>
      <c r="K18" s="13"/>
      <c r="L18" s="12"/>
      <c r="M18" s="13"/>
      <c r="N18" s="26"/>
      <c r="O18" s="27"/>
      <c r="P18" s="12"/>
      <c r="Q18" s="13"/>
      <c r="R18" s="12"/>
      <c r="S18" s="13"/>
      <c r="T18" s="26"/>
      <c r="U18" s="27"/>
      <c r="V18" s="12"/>
      <c r="W18" s="13"/>
      <c r="X18" s="12"/>
      <c r="Y18" s="13"/>
      <c r="Z18" s="12"/>
      <c r="AA18" s="13"/>
      <c r="AB18" s="12"/>
      <c r="AC18" s="13"/>
      <c r="AD18" s="12"/>
      <c r="AE18" s="13"/>
      <c r="AF18" s="1"/>
    </row>
    <row r="19" spans="1:32" ht="27.75" customHeight="1">
      <c r="A19" s="1"/>
      <c r="B19" s="23"/>
      <c r="C19" s="24"/>
      <c r="D19" s="24"/>
      <c r="E19" s="24"/>
      <c r="F19" s="24"/>
      <c r="G19" s="25"/>
      <c r="H19" s="12"/>
      <c r="I19" s="13"/>
      <c r="J19" s="12"/>
      <c r="K19" s="13"/>
      <c r="L19" s="12"/>
      <c r="M19" s="13"/>
      <c r="N19" s="12"/>
      <c r="O19" s="13"/>
      <c r="P19" s="26"/>
      <c r="Q19" s="27"/>
      <c r="R19" s="12"/>
      <c r="S19" s="13"/>
      <c r="T19" s="12"/>
      <c r="U19" s="13"/>
      <c r="V19" s="26"/>
      <c r="W19" s="27"/>
      <c r="X19" s="12"/>
      <c r="Y19" s="13"/>
      <c r="Z19" s="12"/>
      <c r="AA19" s="13"/>
      <c r="AB19" s="12"/>
      <c r="AC19" s="13"/>
      <c r="AD19" s="12"/>
      <c r="AE19" s="13"/>
      <c r="AF19" s="1"/>
    </row>
    <row r="20" spans="1:32" ht="27.75" customHeight="1">
      <c r="A20" s="1"/>
      <c r="B20" s="23"/>
      <c r="C20" s="24"/>
      <c r="D20" s="24"/>
      <c r="E20" s="24"/>
      <c r="F20" s="24"/>
      <c r="G20" s="25"/>
      <c r="H20" s="12"/>
      <c r="I20" s="13"/>
      <c r="J20" s="12"/>
      <c r="K20" s="13"/>
      <c r="L20" s="12"/>
      <c r="M20" s="13"/>
      <c r="N20" s="12"/>
      <c r="O20" s="13"/>
      <c r="P20" s="12"/>
      <c r="Q20" s="13"/>
      <c r="R20" s="26"/>
      <c r="S20" s="27"/>
      <c r="T20" s="12"/>
      <c r="U20" s="13"/>
      <c r="V20" s="12"/>
      <c r="W20" s="13"/>
      <c r="X20" s="26"/>
      <c r="Y20" s="27"/>
      <c r="Z20" s="12"/>
      <c r="AA20" s="13"/>
      <c r="AB20" s="12"/>
      <c r="AC20" s="13"/>
      <c r="AD20" s="12"/>
      <c r="AE20" s="13"/>
      <c r="AF20" s="1"/>
    </row>
    <row r="21" spans="1:32" ht="27.75" customHeight="1">
      <c r="A21" s="1"/>
      <c r="B21" s="23"/>
      <c r="C21" s="24"/>
      <c r="D21" s="24"/>
      <c r="E21" s="24"/>
      <c r="F21" s="24"/>
      <c r="G21" s="25"/>
      <c r="H21" s="14"/>
      <c r="I21" s="15"/>
      <c r="J21" s="14"/>
      <c r="K21" s="15"/>
      <c r="L21" s="14"/>
      <c r="M21" s="15"/>
      <c r="N21" s="14"/>
      <c r="O21" s="15"/>
      <c r="P21" s="14"/>
      <c r="Q21" s="15"/>
      <c r="R21" s="14"/>
      <c r="S21" s="15"/>
      <c r="T21" s="26"/>
      <c r="U21" s="27"/>
      <c r="V21" s="14"/>
      <c r="W21" s="15"/>
      <c r="X21" s="14"/>
      <c r="Y21" s="15"/>
      <c r="Z21" s="26"/>
      <c r="AA21" s="27"/>
      <c r="AB21" s="14"/>
      <c r="AC21" s="15"/>
      <c r="AD21" s="14"/>
      <c r="AE21" s="15"/>
      <c r="AF21" s="1"/>
    </row>
    <row r="22" spans="1:32" ht="27.75" customHeight="1">
      <c r="A22" s="1"/>
      <c r="B22" s="23"/>
      <c r="C22" s="24"/>
      <c r="D22" s="24"/>
      <c r="E22" s="24"/>
      <c r="F22" s="24"/>
      <c r="G22" s="25"/>
      <c r="H22" s="14"/>
      <c r="I22" s="15"/>
      <c r="J22" s="14"/>
      <c r="K22" s="15"/>
      <c r="L22" s="14"/>
      <c r="M22" s="15"/>
      <c r="N22" s="14"/>
      <c r="O22" s="15"/>
      <c r="P22" s="14"/>
      <c r="Q22" s="15"/>
      <c r="R22" s="14"/>
      <c r="S22" s="15"/>
      <c r="T22" s="14"/>
      <c r="U22" s="15"/>
      <c r="V22" s="26"/>
      <c r="W22" s="27"/>
      <c r="X22" s="14"/>
      <c r="Y22" s="15"/>
      <c r="Z22" s="14"/>
      <c r="AA22" s="15"/>
      <c r="AB22" s="26"/>
      <c r="AC22" s="27"/>
      <c r="AD22" s="14"/>
      <c r="AE22" s="15"/>
      <c r="AF22" s="1"/>
    </row>
    <row r="23" spans="1:32" ht="27.75" customHeight="1">
      <c r="A23" s="1"/>
      <c r="B23" s="23"/>
      <c r="C23" s="24"/>
      <c r="D23" s="24"/>
      <c r="E23" s="24"/>
      <c r="F23" s="24"/>
      <c r="G23" s="25"/>
      <c r="H23" s="14"/>
      <c r="I23" s="15"/>
      <c r="J23" s="14"/>
      <c r="K23" s="15"/>
      <c r="L23" s="14"/>
      <c r="M23" s="15"/>
      <c r="N23" s="14"/>
      <c r="O23" s="15"/>
      <c r="P23" s="14"/>
      <c r="Q23" s="15"/>
      <c r="R23" s="14"/>
      <c r="S23" s="15"/>
      <c r="T23" s="14"/>
      <c r="U23" s="15"/>
      <c r="V23" s="14"/>
      <c r="W23" s="15"/>
      <c r="X23" s="26"/>
      <c r="Y23" s="27"/>
      <c r="Z23" s="14"/>
      <c r="AA23" s="15"/>
      <c r="AB23" s="14"/>
      <c r="AC23" s="15"/>
      <c r="AD23" s="26"/>
      <c r="AE23" s="27"/>
      <c r="AF23" s="1"/>
    </row>
    <row r="24" spans="1:32" ht="27.75" customHeight="1">
      <c r="A24" s="1"/>
      <c r="B24" s="23"/>
      <c r="C24" s="24"/>
      <c r="D24" s="24"/>
      <c r="E24" s="24"/>
      <c r="F24" s="24"/>
      <c r="G24" s="25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26"/>
      <c r="AA24" s="27"/>
      <c r="AB24" s="10"/>
      <c r="AC24" s="11"/>
      <c r="AD24" s="10"/>
      <c r="AE24" s="11"/>
      <c r="AF24" s="1"/>
    </row>
    <row r="25" spans="1:32" ht="27.75" customHeight="1">
      <c r="A25" s="1"/>
      <c r="B25" s="18"/>
      <c r="C25" s="19"/>
      <c r="D25" s="19"/>
      <c r="E25" s="19"/>
      <c r="F25" s="19"/>
      <c r="G25" s="20"/>
      <c r="H25" s="21"/>
      <c r="I25" s="22"/>
      <c r="J25" s="21"/>
      <c r="K25" s="22"/>
      <c r="L25" s="21"/>
      <c r="M25" s="22"/>
      <c r="N25" s="21"/>
      <c r="O25" s="22"/>
      <c r="P25" s="21"/>
      <c r="Q25" s="22"/>
      <c r="R25" s="21"/>
      <c r="S25" s="22"/>
      <c r="T25" s="21"/>
      <c r="U25" s="22"/>
      <c r="V25" s="21"/>
      <c r="W25" s="22"/>
      <c r="X25" s="21"/>
      <c r="Y25" s="22"/>
      <c r="Z25" s="21"/>
      <c r="AA25" s="22"/>
      <c r="AB25" s="21"/>
      <c r="AC25" s="22"/>
      <c r="AD25" s="21"/>
      <c r="AE25" s="22"/>
      <c r="AF25" s="1"/>
    </row>
    <row r="26" spans="1:32" ht="25.5" customHeight="1">
      <c r="A26" s="1"/>
      <c r="B26" s="45"/>
      <c r="C26" s="46"/>
      <c r="D26" s="46"/>
      <c r="E26" s="46"/>
      <c r="F26" s="46"/>
      <c r="G26" s="47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/>
      <c r="W26" s="27"/>
      <c r="X26" s="26"/>
      <c r="Y26" s="27"/>
      <c r="Z26" s="26"/>
      <c r="AA26" s="27"/>
      <c r="AB26" s="26"/>
      <c r="AC26" s="27"/>
      <c r="AD26" s="26"/>
      <c r="AE26" s="27"/>
      <c r="AF26" s="1"/>
    </row>
    <row r="27" spans="1:32">
      <c r="A27" s="1"/>
      <c r="B27" s="31"/>
      <c r="C27" s="32"/>
      <c r="D27" s="32"/>
      <c r="E27" s="32"/>
      <c r="F27" s="32"/>
      <c r="G27" s="33"/>
      <c r="H27" s="26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27"/>
      <c r="AF27" s="1"/>
    </row>
    <row r="28" spans="1:32">
      <c r="A28" s="1">
        <v>3</v>
      </c>
      <c r="B28" s="31" t="s">
        <v>27</v>
      </c>
      <c r="C28" s="32"/>
      <c r="D28" s="32"/>
      <c r="E28" s="32"/>
      <c r="F28" s="32"/>
      <c r="G28" s="33"/>
      <c r="H28" s="26">
        <f>SUM(H29:I34)</f>
        <v>1932.462</v>
      </c>
      <c r="I28" s="27"/>
      <c r="J28" s="26">
        <f t="shared" ref="J28" si="13">SUM(J29:K34)</f>
        <v>1932.462</v>
      </c>
      <c r="K28" s="27"/>
      <c r="L28" s="26">
        <f t="shared" ref="L28" si="14">SUM(L29:M34)</f>
        <v>1932.462</v>
      </c>
      <c r="M28" s="27"/>
      <c r="N28" s="26">
        <f t="shared" ref="N28" si="15">SUM(N29:O34)</f>
        <v>1932.462</v>
      </c>
      <c r="O28" s="27"/>
      <c r="P28" s="26">
        <f t="shared" ref="P28" si="16">SUM(P29:Q34)</f>
        <v>1932.462</v>
      </c>
      <c r="Q28" s="27"/>
      <c r="R28" s="26">
        <f t="shared" ref="R28" si="17">SUM(R29:S34)</f>
        <v>1932.462</v>
      </c>
      <c r="S28" s="27"/>
      <c r="T28" s="26">
        <f t="shared" ref="T28" si="18">SUM(T29:U34)</f>
        <v>1932.462</v>
      </c>
      <c r="U28" s="27"/>
      <c r="V28" s="26">
        <f t="shared" ref="V28" si="19">SUM(V29:W34)</f>
        <v>1932.462</v>
      </c>
      <c r="W28" s="27"/>
      <c r="X28" s="26">
        <f t="shared" ref="X28" si="20">SUM(X29:Y34)</f>
        <v>1932.462</v>
      </c>
      <c r="Y28" s="27"/>
      <c r="Z28" s="26">
        <f t="shared" ref="Z28" si="21">SUM(Z29:AA34)</f>
        <v>1932.462</v>
      </c>
      <c r="AA28" s="27"/>
      <c r="AB28" s="26">
        <f t="shared" ref="AB28" si="22">SUM(AB29:AC34)</f>
        <v>2047.7100000000005</v>
      </c>
      <c r="AC28" s="27"/>
      <c r="AD28" s="26">
        <f t="shared" ref="AD28" si="23">SUM(AD29:AE34)</f>
        <v>2047.7100000000005</v>
      </c>
      <c r="AE28" s="27"/>
      <c r="AF28" s="1">
        <f t="shared" ref="AF28:AF35" si="24">SUM(H28:AD28)</f>
        <v>23420.039999999997</v>
      </c>
    </row>
    <row r="29" spans="1:32">
      <c r="A29" s="1"/>
      <c r="B29" s="44" t="s">
        <v>20</v>
      </c>
      <c r="C29" s="44"/>
      <c r="D29" s="44"/>
      <c r="E29" s="44"/>
      <c r="F29" s="17">
        <v>0</v>
      </c>
      <c r="G29" s="9">
        <v>0</v>
      </c>
      <c r="H29" s="26">
        <f>G29*Q4</f>
        <v>0</v>
      </c>
      <c r="I29" s="27"/>
      <c r="J29" s="26">
        <f>G29*Q4</f>
        <v>0</v>
      </c>
      <c r="K29" s="27"/>
      <c r="L29" s="26">
        <f>G29*Q4</f>
        <v>0</v>
      </c>
      <c r="M29" s="27"/>
      <c r="N29" s="26">
        <f>G29*Q4</f>
        <v>0</v>
      </c>
      <c r="O29" s="27"/>
      <c r="P29" s="26">
        <f>G29*Q4</f>
        <v>0</v>
      </c>
      <c r="Q29" s="27"/>
      <c r="R29" s="26">
        <f>G29*Q4</f>
        <v>0</v>
      </c>
      <c r="S29" s="27"/>
      <c r="T29" s="26">
        <f>G29*Q4</f>
        <v>0</v>
      </c>
      <c r="U29" s="27"/>
      <c r="V29" s="26">
        <f>G29*Q4</f>
        <v>0</v>
      </c>
      <c r="W29" s="27"/>
      <c r="X29" s="26">
        <f>G29*Q4</f>
        <v>0</v>
      </c>
      <c r="Y29" s="27"/>
      <c r="Z29" s="26">
        <f>G29*Q4</f>
        <v>0</v>
      </c>
      <c r="AA29" s="27"/>
      <c r="AB29" s="26">
        <f>F29*Q4</f>
        <v>0</v>
      </c>
      <c r="AC29" s="27"/>
      <c r="AD29" s="26">
        <f>F29*Q4</f>
        <v>0</v>
      </c>
      <c r="AE29" s="27"/>
      <c r="AF29" s="1">
        <f t="shared" si="24"/>
        <v>0</v>
      </c>
    </row>
    <row r="30" spans="1:32" ht="30.75" customHeight="1">
      <c r="A30" s="1"/>
      <c r="B30" s="40" t="s">
        <v>36</v>
      </c>
      <c r="C30" s="41"/>
      <c r="D30" s="41"/>
      <c r="E30" s="42"/>
      <c r="F30" s="16">
        <v>4.32</v>
      </c>
      <c r="G30" s="8">
        <v>4.08</v>
      </c>
      <c r="H30" s="26">
        <f>G30*Q4</f>
        <v>839.6640000000001</v>
      </c>
      <c r="I30" s="27"/>
      <c r="J30" s="26">
        <f>G30*Q4</f>
        <v>839.6640000000001</v>
      </c>
      <c r="K30" s="27"/>
      <c r="L30" s="26">
        <f>G30*Q4</f>
        <v>839.6640000000001</v>
      </c>
      <c r="M30" s="27"/>
      <c r="N30" s="26">
        <f>G30*Q4</f>
        <v>839.6640000000001</v>
      </c>
      <c r="O30" s="27"/>
      <c r="P30" s="26">
        <f>G30*Q4</f>
        <v>839.6640000000001</v>
      </c>
      <c r="Q30" s="27"/>
      <c r="R30" s="26">
        <f>G30*Q4</f>
        <v>839.6640000000001</v>
      </c>
      <c r="S30" s="27"/>
      <c r="T30" s="26">
        <f>G30*Q4</f>
        <v>839.6640000000001</v>
      </c>
      <c r="U30" s="27"/>
      <c r="V30" s="26">
        <f>G30*Q4</f>
        <v>839.6640000000001</v>
      </c>
      <c r="W30" s="27"/>
      <c r="X30" s="26">
        <f>G30*Q4</f>
        <v>839.6640000000001</v>
      </c>
      <c r="Y30" s="27"/>
      <c r="Z30" s="26">
        <f>G30*Q4</f>
        <v>839.6640000000001</v>
      </c>
      <c r="AA30" s="27"/>
      <c r="AB30" s="26">
        <f>F30*Q4</f>
        <v>889.05600000000015</v>
      </c>
      <c r="AC30" s="27"/>
      <c r="AD30" s="26">
        <f>F30*Q4</f>
        <v>889.05600000000015</v>
      </c>
      <c r="AE30" s="27"/>
      <c r="AF30" s="1">
        <f t="shared" si="24"/>
        <v>10174.752</v>
      </c>
    </row>
    <row r="31" spans="1:32" ht="27" customHeight="1">
      <c r="A31" s="1"/>
      <c r="B31" s="40" t="s">
        <v>21</v>
      </c>
      <c r="C31" s="41"/>
      <c r="D31" s="41"/>
      <c r="E31" s="42"/>
      <c r="F31" s="16">
        <v>0.77</v>
      </c>
      <c r="G31" s="8">
        <v>0.73</v>
      </c>
      <c r="H31" s="26">
        <f>G31*Q4</f>
        <v>150.23400000000001</v>
      </c>
      <c r="I31" s="27"/>
      <c r="J31" s="26">
        <f>G31*Q4</f>
        <v>150.23400000000001</v>
      </c>
      <c r="K31" s="27"/>
      <c r="L31" s="26">
        <f>G31*Q4</f>
        <v>150.23400000000001</v>
      </c>
      <c r="M31" s="27"/>
      <c r="N31" s="26">
        <f>G31*Q4</f>
        <v>150.23400000000001</v>
      </c>
      <c r="O31" s="27"/>
      <c r="P31" s="26">
        <f>G31*Q4</f>
        <v>150.23400000000001</v>
      </c>
      <c r="Q31" s="27"/>
      <c r="R31" s="26">
        <f>G31*Q4</f>
        <v>150.23400000000001</v>
      </c>
      <c r="S31" s="27"/>
      <c r="T31" s="26">
        <f>G31*Q4</f>
        <v>150.23400000000001</v>
      </c>
      <c r="U31" s="27"/>
      <c r="V31" s="26">
        <f>G31*Q4</f>
        <v>150.23400000000001</v>
      </c>
      <c r="W31" s="27"/>
      <c r="X31" s="26">
        <f>G31*Q4</f>
        <v>150.23400000000001</v>
      </c>
      <c r="Y31" s="27"/>
      <c r="Z31" s="26">
        <f>G31*Q4</f>
        <v>150.23400000000001</v>
      </c>
      <c r="AA31" s="27"/>
      <c r="AB31" s="26">
        <f>F31*Q4</f>
        <v>158.46600000000001</v>
      </c>
      <c r="AC31" s="27"/>
      <c r="AD31" s="26">
        <f>F31*Q4</f>
        <v>158.46600000000001</v>
      </c>
      <c r="AE31" s="27"/>
      <c r="AF31" s="1">
        <f t="shared" si="24"/>
        <v>1819.2719999999999</v>
      </c>
    </row>
    <row r="32" spans="1:32" ht="60" customHeight="1">
      <c r="A32" s="1"/>
      <c r="B32" s="40" t="s">
        <v>22</v>
      </c>
      <c r="C32" s="41"/>
      <c r="D32" s="41"/>
      <c r="E32" s="42"/>
      <c r="F32" s="16">
        <v>1.35</v>
      </c>
      <c r="G32" s="8">
        <v>1.27</v>
      </c>
      <c r="H32" s="26">
        <f>G32*Q4</f>
        <v>261.36600000000004</v>
      </c>
      <c r="I32" s="27"/>
      <c r="J32" s="26">
        <f>G32*Q4</f>
        <v>261.36600000000004</v>
      </c>
      <c r="K32" s="27"/>
      <c r="L32" s="26">
        <f>G32*Q4</f>
        <v>261.36600000000004</v>
      </c>
      <c r="M32" s="27"/>
      <c r="N32" s="26">
        <f>G32*Q4</f>
        <v>261.36600000000004</v>
      </c>
      <c r="O32" s="27"/>
      <c r="P32" s="26">
        <f>G32*Q4</f>
        <v>261.36600000000004</v>
      </c>
      <c r="Q32" s="27"/>
      <c r="R32" s="26">
        <f>G32*Q4</f>
        <v>261.36600000000004</v>
      </c>
      <c r="S32" s="27"/>
      <c r="T32" s="26">
        <f>G32*Q4</f>
        <v>261.36600000000004</v>
      </c>
      <c r="U32" s="27"/>
      <c r="V32" s="26">
        <f>G32*Q4</f>
        <v>261.36600000000004</v>
      </c>
      <c r="W32" s="27"/>
      <c r="X32" s="26">
        <f>G32*Q4</f>
        <v>261.36600000000004</v>
      </c>
      <c r="Y32" s="27"/>
      <c r="Z32" s="26">
        <f>G32*Q4</f>
        <v>261.36600000000004</v>
      </c>
      <c r="AA32" s="27"/>
      <c r="AB32" s="26">
        <f>F32*Q4</f>
        <v>277.83000000000004</v>
      </c>
      <c r="AC32" s="27"/>
      <c r="AD32" s="26">
        <f>F32*Q4</f>
        <v>277.83000000000004</v>
      </c>
      <c r="AE32" s="27"/>
      <c r="AF32" s="1">
        <f t="shared" si="24"/>
        <v>3169.32</v>
      </c>
    </row>
    <row r="33" spans="1:32" ht="58.5" customHeight="1">
      <c r="A33" s="1"/>
      <c r="B33" s="40" t="s">
        <v>23</v>
      </c>
      <c r="C33" s="41"/>
      <c r="D33" s="41"/>
      <c r="E33" s="42"/>
      <c r="F33" s="16">
        <v>1.1000000000000001</v>
      </c>
      <c r="G33" s="8">
        <v>1.04</v>
      </c>
      <c r="H33" s="26">
        <f>G33*Q4</f>
        <v>214.03200000000001</v>
      </c>
      <c r="I33" s="27"/>
      <c r="J33" s="26">
        <f>G33*Q4</f>
        <v>214.03200000000001</v>
      </c>
      <c r="K33" s="27"/>
      <c r="L33" s="26">
        <f>G33*Q4</f>
        <v>214.03200000000001</v>
      </c>
      <c r="M33" s="27"/>
      <c r="N33" s="26">
        <f>G33*Q4</f>
        <v>214.03200000000001</v>
      </c>
      <c r="O33" s="27"/>
      <c r="P33" s="26">
        <f>G33*Q4</f>
        <v>214.03200000000001</v>
      </c>
      <c r="Q33" s="27"/>
      <c r="R33" s="26">
        <f>G33*Q4</f>
        <v>214.03200000000001</v>
      </c>
      <c r="S33" s="27"/>
      <c r="T33" s="26">
        <f>G33*Q4</f>
        <v>214.03200000000001</v>
      </c>
      <c r="U33" s="27"/>
      <c r="V33" s="26">
        <f>G33*Q4</f>
        <v>214.03200000000001</v>
      </c>
      <c r="W33" s="27"/>
      <c r="X33" s="26">
        <f>G33*Q4</f>
        <v>214.03200000000001</v>
      </c>
      <c r="Y33" s="27"/>
      <c r="Z33" s="26">
        <f>G33*Q4</f>
        <v>214.03200000000001</v>
      </c>
      <c r="AA33" s="27"/>
      <c r="AB33" s="26">
        <f>F33*Q4</f>
        <v>226.38000000000002</v>
      </c>
      <c r="AC33" s="27"/>
      <c r="AD33" s="26">
        <f>F33*Q4</f>
        <v>226.38000000000002</v>
      </c>
      <c r="AE33" s="27"/>
      <c r="AF33" s="1">
        <f t="shared" si="24"/>
        <v>2593.08</v>
      </c>
    </row>
    <row r="34" spans="1:32" ht="45.75" customHeight="1">
      <c r="A34" s="1"/>
      <c r="B34" s="40" t="s">
        <v>24</v>
      </c>
      <c r="C34" s="41"/>
      <c r="D34" s="41"/>
      <c r="E34" s="42"/>
      <c r="F34" s="16">
        <v>2.41</v>
      </c>
      <c r="G34" s="8">
        <v>2.27</v>
      </c>
      <c r="H34" s="26">
        <f>G34*Q4</f>
        <v>467.16600000000005</v>
      </c>
      <c r="I34" s="27"/>
      <c r="J34" s="26">
        <f>G34*Q4</f>
        <v>467.16600000000005</v>
      </c>
      <c r="K34" s="27"/>
      <c r="L34" s="26">
        <f>G34*Q4</f>
        <v>467.16600000000005</v>
      </c>
      <c r="M34" s="27"/>
      <c r="N34" s="26">
        <f>G34*Q4</f>
        <v>467.16600000000005</v>
      </c>
      <c r="O34" s="27"/>
      <c r="P34" s="26">
        <f>G34*Q4</f>
        <v>467.16600000000005</v>
      </c>
      <c r="Q34" s="27"/>
      <c r="R34" s="26">
        <f>G34*Q4</f>
        <v>467.16600000000005</v>
      </c>
      <c r="S34" s="27"/>
      <c r="T34" s="26">
        <f>G34*Q4</f>
        <v>467.16600000000005</v>
      </c>
      <c r="U34" s="27"/>
      <c r="V34" s="26">
        <f>G34*Q4</f>
        <v>467.16600000000005</v>
      </c>
      <c r="W34" s="27"/>
      <c r="X34" s="26">
        <f>G34*Q4</f>
        <v>467.16600000000005</v>
      </c>
      <c r="Y34" s="27"/>
      <c r="Z34" s="26">
        <f>G34*Q4</f>
        <v>467.16600000000005</v>
      </c>
      <c r="AA34" s="27"/>
      <c r="AB34" s="26">
        <f>F34*Q4</f>
        <v>495.97800000000007</v>
      </c>
      <c r="AC34" s="27"/>
      <c r="AD34" s="26">
        <f>F34*Q4</f>
        <v>495.97800000000007</v>
      </c>
      <c r="AE34" s="27"/>
      <c r="AF34" s="1">
        <f t="shared" si="24"/>
        <v>5663.6160000000009</v>
      </c>
    </row>
    <row r="35" spans="1:32">
      <c r="A35" s="1"/>
      <c r="B35" s="34" t="s">
        <v>25</v>
      </c>
      <c r="C35" s="35"/>
      <c r="D35" s="35"/>
      <c r="E35" s="35"/>
      <c r="F35" s="35"/>
      <c r="G35" s="36"/>
      <c r="H35" s="26"/>
      <c r="I35" s="27"/>
      <c r="J35" s="26"/>
      <c r="K35" s="27"/>
      <c r="L35" s="26"/>
      <c r="M35" s="27"/>
      <c r="N35" s="26"/>
      <c r="O35" s="27"/>
      <c r="P35" s="26"/>
      <c r="Q35" s="27"/>
      <c r="R35" s="26"/>
      <c r="S35" s="27"/>
      <c r="T35" s="26"/>
      <c r="U35" s="27"/>
      <c r="V35" s="26"/>
      <c r="W35" s="27"/>
      <c r="X35" s="26"/>
      <c r="Y35" s="27"/>
      <c r="Z35" s="26"/>
      <c r="AA35" s="27"/>
      <c r="AB35" s="26"/>
      <c r="AC35" s="27"/>
      <c r="AD35" s="26"/>
      <c r="AE35" s="27"/>
      <c r="AF35" s="1">
        <f t="shared" si="24"/>
        <v>0</v>
      </c>
    </row>
    <row r="36" spans="1:32">
      <c r="A36" s="1"/>
      <c r="B36" s="37"/>
      <c r="C36" s="38"/>
      <c r="D36" s="38"/>
      <c r="E36" s="38"/>
      <c r="F36" s="38"/>
      <c r="G36" s="39"/>
      <c r="H36" s="26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27"/>
      <c r="AF36" s="1"/>
    </row>
    <row r="37" spans="1:32">
      <c r="A37" s="1">
        <v>4</v>
      </c>
      <c r="B37" s="28" t="s">
        <v>26</v>
      </c>
      <c r="C37" s="29"/>
      <c r="D37" s="29"/>
      <c r="E37" s="29"/>
      <c r="F37" s="29"/>
      <c r="G37" s="30"/>
      <c r="H37" s="26">
        <f>H28+H14+H35</f>
        <v>2394.462</v>
      </c>
      <c r="I37" s="27"/>
      <c r="J37" s="26">
        <f t="shared" ref="J37" si="25">J28+J14+J35</f>
        <v>2394.462</v>
      </c>
      <c r="K37" s="27"/>
      <c r="L37" s="26">
        <f t="shared" ref="L37" si="26">L28+L14+L35</f>
        <v>2394.462</v>
      </c>
      <c r="M37" s="27"/>
      <c r="N37" s="26">
        <f t="shared" ref="N37" si="27">N28+N14+N35</f>
        <v>1932.462</v>
      </c>
      <c r="O37" s="27"/>
      <c r="P37" s="26">
        <f t="shared" ref="P37" si="28">P28+P14+P35</f>
        <v>1932.462</v>
      </c>
      <c r="Q37" s="27"/>
      <c r="R37" s="26">
        <f t="shared" ref="R37" si="29">R28+R14+R35</f>
        <v>1932.462</v>
      </c>
      <c r="S37" s="27"/>
      <c r="T37" s="26">
        <f t="shared" ref="T37" si="30">T28+T14+T35</f>
        <v>1932.462</v>
      </c>
      <c r="U37" s="27"/>
      <c r="V37" s="26">
        <f t="shared" ref="V37" si="31">V28+V14+V35</f>
        <v>1932.462</v>
      </c>
      <c r="W37" s="27"/>
      <c r="X37" s="26">
        <f t="shared" ref="X37" si="32">X28+X14+X35</f>
        <v>1932.462</v>
      </c>
      <c r="Y37" s="27"/>
      <c r="Z37" s="26">
        <f t="shared" ref="Z37" si="33">Z28+Z14+Z35</f>
        <v>1932.462</v>
      </c>
      <c r="AA37" s="27"/>
      <c r="AB37" s="26">
        <f t="shared" ref="AB37" si="34">AB28+AB14+AB35</f>
        <v>2047.7100000000005</v>
      </c>
      <c r="AC37" s="27"/>
      <c r="AD37" s="26">
        <f t="shared" ref="AD37" si="35">AD28+AD14+AD35</f>
        <v>2047.7100000000005</v>
      </c>
      <c r="AE37" s="27"/>
      <c r="AF37" s="1">
        <f>SUM(H37:AE37)</f>
        <v>24806.039999999997</v>
      </c>
    </row>
    <row r="38" spans="1:32">
      <c r="A38" s="1"/>
      <c r="B38" s="37"/>
      <c r="C38" s="38"/>
      <c r="D38" s="38"/>
      <c r="E38" s="38"/>
      <c r="F38" s="38"/>
      <c r="G38" s="39"/>
      <c r="H38" s="26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27"/>
      <c r="AF38" s="1">
        <f>SUM(H38:AD38)</f>
        <v>0</v>
      </c>
    </row>
    <row r="39" spans="1:32">
      <c r="A39" s="1">
        <v>5</v>
      </c>
      <c r="B39" s="28" t="s">
        <v>29</v>
      </c>
      <c r="C39" s="29"/>
      <c r="D39" s="29"/>
      <c r="E39" s="29"/>
      <c r="F39" s="29"/>
      <c r="G39" s="30"/>
      <c r="H39" s="26">
        <f>144805.61+H10+I10-H37</f>
        <v>144202.628</v>
      </c>
      <c r="I39" s="27"/>
      <c r="J39" s="26">
        <f>H39+J10+K10-J37</f>
        <v>148870.46599999999</v>
      </c>
      <c r="K39" s="27"/>
      <c r="L39" s="26">
        <f>J39+L10+M10-L37</f>
        <v>152257.40399999998</v>
      </c>
      <c r="M39" s="27"/>
      <c r="N39" s="26">
        <f>L39+N10+O10-N37</f>
        <v>151245.06199999998</v>
      </c>
      <c r="O39" s="27"/>
      <c r="P39" s="26">
        <f t="shared" ref="P39" si="36">N39+P10+Q10-P37</f>
        <v>152829.15999999997</v>
      </c>
      <c r="Q39" s="27"/>
      <c r="R39" s="26">
        <f t="shared" ref="R39" si="37">P39+R10+S10-R37</f>
        <v>152688.18799999997</v>
      </c>
      <c r="S39" s="27"/>
      <c r="T39" s="26">
        <f t="shared" ref="T39" si="38">R39+T10+U10-T37</f>
        <v>157296.65599999996</v>
      </c>
      <c r="U39" s="27"/>
      <c r="V39" s="26">
        <f t="shared" ref="V39" si="39">T39+V10+W10-V37</f>
        <v>158598.09399999995</v>
      </c>
      <c r="W39" s="27"/>
      <c r="X39" s="26">
        <f t="shared" ref="X39" si="40">V39+X10+Y10-X37</f>
        <v>160195.50199999995</v>
      </c>
      <c r="Y39" s="27"/>
      <c r="Z39" s="26">
        <f t="shared" ref="Z39" si="41">X39+Z10+AA10-Z37</f>
        <v>161838.23999999996</v>
      </c>
      <c r="AA39" s="27"/>
      <c r="AB39" s="26">
        <f t="shared" ref="AB39" si="42">Z39+AB10+AC10-AB37</f>
        <v>163797.95999999996</v>
      </c>
      <c r="AC39" s="27"/>
      <c r="AD39" s="26">
        <f t="shared" ref="AD39" si="43">AB39+AD10+AE10-AD37</f>
        <v>163616.67999999996</v>
      </c>
      <c r="AE39" s="27"/>
      <c r="AF39" s="1">
        <f>SUM(H39:AD39)</f>
        <v>1867436.0399999996</v>
      </c>
    </row>
    <row r="40" spans="1:32">
      <c r="A40" s="1">
        <v>6</v>
      </c>
      <c r="B40" s="28" t="s">
        <v>32</v>
      </c>
      <c r="C40" s="29"/>
      <c r="D40" s="29"/>
      <c r="E40" s="29"/>
      <c r="F40" s="29"/>
      <c r="G40" s="30"/>
      <c r="H40" s="26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27"/>
      <c r="AF40" s="4">
        <f>AD39</f>
        <v>163616.67999999996</v>
      </c>
    </row>
  </sheetData>
  <mergeCells count="238">
    <mergeCell ref="H40:AE40"/>
    <mergeCell ref="A4:P4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H39:I39"/>
    <mergeCell ref="H12:AE12"/>
    <mergeCell ref="H13:AE13"/>
    <mergeCell ref="H27:AE27"/>
    <mergeCell ref="X15:Y15"/>
    <mergeCell ref="X26:Y26"/>
    <mergeCell ref="Z15:AA15"/>
    <mergeCell ref="Z26:AA26"/>
    <mergeCell ref="AB15:AC15"/>
    <mergeCell ref="AB26:AC26"/>
    <mergeCell ref="T15:U15"/>
    <mergeCell ref="T26:U26"/>
    <mergeCell ref="V15:W15"/>
    <mergeCell ref="V26:W26"/>
    <mergeCell ref="X16:Y16"/>
    <mergeCell ref="Z16:AA16"/>
    <mergeCell ref="AB16:AC16"/>
    <mergeCell ref="T18:U18"/>
    <mergeCell ref="V19:W19"/>
    <mergeCell ref="X20:Y20"/>
    <mergeCell ref="T21:U21"/>
    <mergeCell ref="V22:W22"/>
    <mergeCell ref="H14:I14"/>
    <mergeCell ref="H15:I15"/>
    <mergeCell ref="H26:I26"/>
    <mergeCell ref="J15:K15"/>
    <mergeCell ref="J26:K26"/>
    <mergeCell ref="R14:S14"/>
    <mergeCell ref="P14:Q14"/>
    <mergeCell ref="N14:O14"/>
    <mergeCell ref="L14:M14"/>
    <mergeCell ref="J14:K14"/>
    <mergeCell ref="L15:M15"/>
    <mergeCell ref="L26:M26"/>
    <mergeCell ref="N15:O15"/>
    <mergeCell ref="N26:O26"/>
    <mergeCell ref="P15:Q15"/>
    <mergeCell ref="P26:Q26"/>
    <mergeCell ref="R15:S15"/>
    <mergeCell ref="R26:S26"/>
    <mergeCell ref="N18:O18"/>
    <mergeCell ref="P19:Q19"/>
    <mergeCell ref="R20:S20"/>
    <mergeCell ref="AB14:AC14"/>
    <mergeCell ref="Z14:AA14"/>
    <mergeCell ref="X14:Y14"/>
    <mergeCell ref="V14:W14"/>
    <mergeCell ref="T14:U14"/>
    <mergeCell ref="AD33:AE33"/>
    <mergeCell ref="AD34:AE34"/>
    <mergeCell ref="AD37:AE37"/>
    <mergeCell ref="AD39:AE39"/>
    <mergeCell ref="AD14:AE14"/>
    <mergeCell ref="AD15:AE15"/>
    <mergeCell ref="AD26:AE26"/>
    <mergeCell ref="AD28:AE28"/>
    <mergeCell ref="AD29:AE29"/>
    <mergeCell ref="AD30:AE30"/>
    <mergeCell ref="AD31:AE31"/>
    <mergeCell ref="AD32:AE32"/>
    <mergeCell ref="Z33:AA33"/>
    <mergeCell ref="Z34:AA34"/>
    <mergeCell ref="Z37:AA37"/>
    <mergeCell ref="Z39:AA39"/>
    <mergeCell ref="AB28:AC28"/>
    <mergeCell ref="AB29:AC29"/>
    <mergeCell ref="AB30:AC30"/>
    <mergeCell ref="AB32:AC32"/>
    <mergeCell ref="AB33:AC33"/>
    <mergeCell ref="AB34:AC34"/>
    <mergeCell ref="AB37:AC37"/>
    <mergeCell ref="AB39:AC39"/>
    <mergeCell ref="Z28:AA28"/>
    <mergeCell ref="Z29:AA29"/>
    <mergeCell ref="Z30:AA30"/>
    <mergeCell ref="Z31:AA31"/>
    <mergeCell ref="Z32:AA32"/>
    <mergeCell ref="H36:AE36"/>
    <mergeCell ref="H38:AE38"/>
    <mergeCell ref="AB31:AC31"/>
    <mergeCell ref="V33:W33"/>
    <mergeCell ref="V34:W34"/>
    <mergeCell ref="V37:W37"/>
    <mergeCell ref="V39:W39"/>
    <mergeCell ref="X28:Y28"/>
    <mergeCell ref="X29:Y29"/>
    <mergeCell ref="X30:Y30"/>
    <mergeCell ref="X31:Y31"/>
    <mergeCell ref="X32:Y32"/>
    <mergeCell ref="X33:Y33"/>
    <mergeCell ref="X34:Y34"/>
    <mergeCell ref="X37:Y37"/>
    <mergeCell ref="X39:Y39"/>
    <mergeCell ref="V28:W28"/>
    <mergeCell ref="V29:W29"/>
    <mergeCell ref="V30:W30"/>
    <mergeCell ref="V31:W31"/>
    <mergeCell ref="V32:W32"/>
    <mergeCell ref="R33:S33"/>
    <mergeCell ref="R34:S34"/>
    <mergeCell ref="R37:S37"/>
    <mergeCell ref="R39:S39"/>
    <mergeCell ref="T28:U28"/>
    <mergeCell ref="T29:U29"/>
    <mergeCell ref="T30:U30"/>
    <mergeCell ref="T31:U31"/>
    <mergeCell ref="T32:U32"/>
    <mergeCell ref="T33:U33"/>
    <mergeCell ref="T34:U34"/>
    <mergeCell ref="T37:U37"/>
    <mergeCell ref="T39:U39"/>
    <mergeCell ref="R28:S28"/>
    <mergeCell ref="R29:S29"/>
    <mergeCell ref="R30:S30"/>
    <mergeCell ref="R31:S31"/>
    <mergeCell ref="R32:S32"/>
    <mergeCell ref="N37:O37"/>
    <mergeCell ref="N39:O39"/>
    <mergeCell ref="P28:Q28"/>
    <mergeCell ref="P29:Q29"/>
    <mergeCell ref="P30:Q30"/>
    <mergeCell ref="P31:Q31"/>
    <mergeCell ref="P32:Q32"/>
    <mergeCell ref="P33:Q33"/>
    <mergeCell ref="P34:Q34"/>
    <mergeCell ref="P37:Q37"/>
    <mergeCell ref="P39:Q39"/>
    <mergeCell ref="N28:O28"/>
    <mergeCell ref="N29:O29"/>
    <mergeCell ref="N30:O30"/>
    <mergeCell ref="N31:O31"/>
    <mergeCell ref="N32:O32"/>
    <mergeCell ref="J39:K39"/>
    <mergeCell ref="L28:M28"/>
    <mergeCell ref="L29:M29"/>
    <mergeCell ref="L30:M30"/>
    <mergeCell ref="L31:M31"/>
    <mergeCell ref="L32:M32"/>
    <mergeCell ref="L33:M33"/>
    <mergeCell ref="L34:M34"/>
    <mergeCell ref="L37:M37"/>
    <mergeCell ref="L39:M39"/>
    <mergeCell ref="AB6:AC6"/>
    <mergeCell ref="Z6:AA6"/>
    <mergeCell ref="X6:Y6"/>
    <mergeCell ref="V6:W6"/>
    <mergeCell ref="T6:U6"/>
    <mergeCell ref="R6:S6"/>
    <mergeCell ref="H33:I33"/>
    <mergeCell ref="H34:I34"/>
    <mergeCell ref="H37:I37"/>
    <mergeCell ref="J28:K28"/>
    <mergeCell ref="J29:K29"/>
    <mergeCell ref="J30:K30"/>
    <mergeCell ref="J31:K31"/>
    <mergeCell ref="J32:K32"/>
    <mergeCell ref="J33:K33"/>
    <mergeCell ref="J34:K34"/>
    <mergeCell ref="J37:K37"/>
    <mergeCell ref="H28:I28"/>
    <mergeCell ref="H29:I29"/>
    <mergeCell ref="H30:I30"/>
    <mergeCell ref="H31:I31"/>
    <mergeCell ref="H32:I32"/>
    <mergeCell ref="N33:O33"/>
    <mergeCell ref="N34:O34"/>
    <mergeCell ref="A2:AD2"/>
    <mergeCell ref="A3:AD3"/>
    <mergeCell ref="B32:E32"/>
    <mergeCell ref="B33:E33"/>
    <mergeCell ref="B29:E29"/>
    <mergeCell ref="B30:E30"/>
    <mergeCell ref="B31:E31"/>
    <mergeCell ref="B10:G10"/>
    <mergeCell ref="B11:G11"/>
    <mergeCell ref="B12:G12"/>
    <mergeCell ref="B13:G13"/>
    <mergeCell ref="B14:G14"/>
    <mergeCell ref="B15:G15"/>
    <mergeCell ref="B26:G26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B40:G40"/>
    <mergeCell ref="B28:G28"/>
    <mergeCell ref="B35:G35"/>
    <mergeCell ref="B27:G27"/>
    <mergeCell ref="B37:G37"/>
    <mergeCell ref="B38:G38"/>
    <mergeCell ref="B39:G39"/>
    <mergeCell ref="B34:E34"/>
    <mergeCell ref="B36:G36"/>
    <mergeCell ref="AD16:AE16"/>
    <mergeCell ref="B16:G16"/>
    <mergeCell ref="H16:I16"/>
    <mergeCell ref="J16:K16"/>
    <mergeCell ref="L16:M16"/>
    <mergeCell ref="N16:O16"/>
    <mergeCell ref="P16:Q16"/>
    <mergeCell ref="R16:S16"/>
    <mergeCell ref="T16:U16"/>
    <mergeCell ref="V16:W16"/>
    <mergeCell ref="B24:G24"/>
    <mergeCell ref="Z24:AA24"/>
    <mergeCell ref="B21:G21"/>
    <mergeCell ref="B22:G22"/>
    <mergeCell ref="B23:G23"/>
    <mergeCell ref="Z21:AA21"/>
    <mergeCell ref="AB22:AC22"/>
    <mergeCell ref="AD23:AE23"/>
    <mergeCell ref="B17:G17"/>
    <mergeCell ref="R17:S17"/>
    <mergeCell ref="B18:G18"/>
    <mergeCell ref="B19:G19"/>
    <mergeCell ref="B20:G20"/>
    <mergeCell ref="L17:M17"/>
    <mergeCell ref="X23:Y23"/>
  </mergeCells>
  <pageMargins left="0.19685039370078741" right="0.19685039370078741" top="0.35433070866141736" bottom="0.35433070866141736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2022-12-30T04:39:49Z</dcterms:modified>
</cp:coreProperties>
</file>