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R9" i="1"/>
  <c r="AD33"/>
  <c r="AD34"/>
  <c r="AD35"/>
  <c r="AD36"/>
  <c r="AD37"/>
  <c r="AD32"/>
  <c r="AB33"/>
  <c r="AB34"/>
  <c r="AB35"/>
  <c r="AB36"/>
  <c r="AB37"/>
  <c r="AB32"/>
  <c r="P14"/>
  <c r="Z33" l="1"/>
  <c r="Z34"/>
  <c r="Z35"/>
  <c r="Z36"/>
  <c r="Z37"/>
  <c r="Z32"/>
  <c r="X33"/>
  <c r="X34"/>
  <c r="X35"/>
  <c r="X36"/>
  <c r="X37"/>
  <c r="X32"/>
  <c r="V33"/>
  <c r="V34"/>
  <c r="V35"/>
  <c r="V36"/>
  <c r="V37"/>
  <c r="V32"/>
  <c r="T33"/>
  <c r="T34"/>
  <c r="T35"/>
  <c r="T36"/>
  <c r="T37"/>
  <c r="T32"/>
  <c r="R33"/>
  <c r="R34"/>
  <c r="R35"/>
  <c r="R36"/>
  <c r="R37"/>
  <c r="R32"/>
  <c r="P33"/>
  <c r="P34"/>
  <c r="P35"/>
  <c r="P36"/>
  <c r="P37"/>
  <c r="P32"/>
  <c r="N33"/>
  <c r="N34"/>
  <c r="N35"/>
  <c r="N36"/>
  <c r="N37"/>
  <c r="N32"/>
  <c r="L33"/>
  <c r="L34"/>
  <c r="L35"/>
  <c r="L36"/>
  <c r="L37"/>
  <c r="L32"/>
  <c r="J33"/>
  <c r="J34"/>
  <c r="J35"/>
  <c r="J36"/>
  <c r="J37"/>
  <c r="J32"/>
  <c r="H33"/>
  <c r="H34"/>
  <c r="H35"/>
  <c r="H36"/>
  <c r="H37"/>
  <c r="H32"/>
  <c r="T14"/>
  <c r="AD31"/>
  <c r="H14"/>
  <c r="J31"/>
  <c r="L31"/>
  <c r="N31"/>
  <c r="P31"/>
  <c r="R31"/>
  <c r="V31"/>
  <c r="X31"/>
  <c r="Z31"/>
  <c r="AB31"/>
  <c r="J14"/>
  <c r="L14"/>
  <c r="N14"/>
  <c r="R14"/>
  <c r="V14"/>
  <c r="X14"/>
  <c r="Z14"/>
  <c r="AB14"/>
  <c r="AD14"/>
  <c r="AF10"/>
  <c r="AF9"/>
  <c r="I11"/>
  <c r="K8" s="1"/>
  <c r="K11" s="1"/>
  <c r="M8" s="1"/>
  <c r="M11" s="1"/>
  <c r="O8" s="1"/>
  <c r="O11" s="1"/>
  <c r="Q8" s="1"/>
  <c r="Q11" s="1"/>
  <c r="S8" s="1"/>
  <c r="S11" s="1"/>
  <c r="U8" s="1"/>
  <c r="U11" s="1"/>
  <c r="W8" s="1"/>
  <c r="H11"/>
  <c r="J8" s="1"/>
  <c r="J11" s="1"/>
  <c r="AF38"/>
  <c r="AF41"/>
  <c r="AB40" l="1"/>
  <c r="Z40"/>
  <c r="AD40"/>
  <c r="H31"/>
  <c r="L8"/>
  <c r="X40"/>
  <c r="V40"/>
  <c r="R40"/>
  <c r="P40"/>
  <c r="H40"/>
  <c r="H42" s="1"/>
  <c r="N40"/>
  <c r="J40"/>
  <c r="L40"/>
  <c r="W11"/>
  <c r="Y8" s="1"/>
  <c r="Y11" s="1"/>
  <c r="AA8" s="1"/>
  <c r="AF14"/>
  <c r="AA11" l="1"/>
  <c r="AC8" s="1"/>
  <c r="L11"/>
  <c r="AC11" l="1"/>
  <c r="AE8" s="1"/>
  <c r="AE11" s="1"/>
  <c r="N8"/>
  <c r="N11" s="1"/>
  <c r="P8" l="1"/>
  <c r="P11" s="1"/>
  <c r="R8" s="1"/>
  <c r="R11" s="1"/>
  <c r="T8" s="1"/>
  <c r="T11" s="1"/>
  <c r="V8" s="1"/>
  <c r="V11" s="1"/>
  <c r="X8" l="1"/>
  <c r="X11" s="1"/>
  <c r="Z8" l="1"/>
  <c r="Z11" s="1"/>
  <c r="AB8" l="1"/>
  <c r="AB11" s="1"/>
  <c r="AD8" l="1"/>
  <c r="AD11" s="1"/>
  <c r="AF8" l="1"/>
  <c r="AF11"/>
  <c r="J42" l="1"/>
  <c r="L42" s="1"/>
  <c r="N42" s="1"/>
  <c r="P42" s="1"/>
  <c r="R42" s="1"/>
  <c r="AF33"/>
  <c r="AF34"/>
  <c r="AF35"/>
  <c r="AF36"/>
  <c r="AF37"/>
  <c r="AF32"/>
  <c r="T31"/>
  <c r="AF31" s="1"/>
  <c r="T40"/>
  <c r="AF40" s="1"/>
  <c r="T42"/>
  <c r="V42" s="1"/>
  <c r="X42" l="1"/>
  <c r="Z42" s="1"/>
  <c r="AB42" s="1"/>
  <c r="AD42" s="1"/>
  <c r="AF43" s="1"/>
  <c r="AF42"/>
</calcChain>
</file>

<file path=xl/sharedStrings.xml><?xml version="1.0" encoding="utf-8"?>
<sst xmlns="http://schemas.openxmlformats.org/spreadsheetml/2006/main" count="62" uniqueCount="40">
  <si>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</si>
  <si>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</si>
  <si>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</si>
  <si>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</si>
  <si>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</si>
  <si>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</si>
  <si>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</si>
  <si>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</si>
  <si>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</si>
  <si>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</si>
  <si>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</si>
  <si>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</si>
  <si>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</si>
  <si>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</si>
  <si>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</si>
  <si>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</si>
  <si>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</si>
  <si>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</si>
  <si>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</si>
  <si>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</si>
  <si>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</si>
  <si>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</si>
  <si>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</si>
  <si>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</si>
  <si>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</si>
  <si>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</si>
  <si>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</si>
  <si>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</si>
  <si>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</si>
  <si>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</si>
  <si>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</si>
  <si>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</si>
  <si>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</si>
  <si>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</si>
  <si>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</si>
  <si>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</si>
  <si>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</si>
  <si>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ул.Тельмана 12,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</si>
  <si>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2023 год</t>
  </si>
  <si>
    <t>очистка кровли от снега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</si>
</sst>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43"/>
  <sheetViews>
    <sheetView tabSelected="1" zoomScale="70" zoomScaleNormal="70" workbookViewId="0">
      <selection activeCell="AA11" sqref="AA1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6.28515625" customWidth="1"/>
    <col min="8" max="8" width="10.140625" bestFit="1" customWidth="1"/>
    <col min="9" max="9" width="9.28515625" bestFit="1" customWidth="1"/>
    <col min="10" max="10" width="10.42578125" customWidth="1"/>
    <col min="11" max="11" width="9.28515625" bestFit="1" customWidth="1"/>
    <col min="12" max="12" width="10.140625" customWidth="1"/>
    <col min="13" max="13" width="9.28515625" bestFit="1" customWidth="1"/>
    <col min="14" max="14" width="10.140625" customWidth="1"/>
    <col min="15" max="15" width="9.28515625" bestFit="1" customWidth="1"/>
    <col min="16" max="16" width="10" customWidth="1"/>
    <col min="17" max="17" width="9.28515625" bestFit="1" customWidth="1"/>
    <col min="18" max="18" width="10.140625" customWidth="1"/>
    <col min="19" max="19" width="9.28515625" bestFit="1" customWidth="1"/>
    <col min="20" max="20" width="10.140625" customWidth="1"/>
    <col min="21" max="21" width="9.28515625" bestFit="1" customWidth="1"/>
    <col min="22" max="22" width="11.140625" bestFit="1" customWidth="1"/>
    <col min="23" max="23" width="9.28515625" bestFit="1" customWidth="1"/>
    <col min="24" max="24" width="10.140625" bestFit="1" customWidth="1"/>
    <col min="25" max="25" width="9.28515625" bestFit="1" customWidth="1"/>
    <col min="26" max="26" width="10.140625" bestFit="1" customWidth="1"/>
    <col min="27" max="27" width="9.28515625" bestFit="1" customWidth="1"/>
    <col min="28" max="28" width="10.140625" bestFit="1" customWidth="1"/>
    <col min="29" max="29" width="9.28515625" bestFit="1" customWidth="1"/>
    <col min="30" max="30" width="10.140625" bestFit="1" customWidth="1"/>
    <col min="31" max="31" width="9.28515625" bestFit="1" customWidth="1"/>
  </cols>
  <sheetData>
    <row r="2" spans="1:32">
      <c r="A2" s="34" t="s">
        <v>35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5"/>
    </row>
    <row r="3" spans="1:32">
      <c r="A3" s="34" t="s">
        <v>38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5"/>
    </row>
    <row r="4" spans="1:32">
      <c r="A4" s="31" t="s">
        <v>37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6">
        <v>570.29999999999995</v>
      </c>
      <c r="R4" s="3" t="s">
        <v>30</v>
      </c>
      <c r="S4" s="3"/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25" t="s">
        <v>1</v>
      </c>
      <c r="C6" s="26"/>
      <c r="D6" s="26"/>
      <c r="E6" s="26"/>
      <c r="F6" s="26"/>
      <c r="G6" s="27"/>
      <c r="H6" s="32" t="s">
        <v>2</v>
      </c>
      <c r="I6" s="33"/>
      <c r="J6" s="32" t="s">
        <v>3</v>
      </c>
      <c r="K6" s="33"/>
      <c r="L6" s="32" t="s">
        <v>4</v>
      </c>
      <c r="M6" s="33"/>
      <c r="N6" s="32" t="s">
        <v>5</v>
      </c>
      <c r="O6" s="33"/>
      <c r="P6" s="32" t="s">
        <v>6</v>
      </c>
      <c r="Q6" s="33"/>
      <c r="R6" s="32" t="s">
        <v>7</v>
      </c>
      <c r="S6" s="33"/>
      <c r="T6" s="32" t="s">
        <v>8</v>
      </c>
      <c r="U6" s="33"/>
      <c r="V6" s="32" t="s">
        <v>9</v>
      </c>
      <c r="W6" s="33"/>
      <c r="X6" s="32" t="s">
        <v>10</v>
      </c>
      <c r="Y6" s="33"/>
      <c r="Z6" s="32" t="s">
        <v>11</v>
      </c>
      <c r="AA6" s="33"/>
      <c r="AB6" s="32" t="s">
        <v>12</v>
      </c>
      <c r="AC6" s="33"/>
      <c r="AD6" s="32" t="s">
        <v>13</v>
      </c>
      <c r="AE6" s="33"/>
      <c r="AF6" s="1" t="s">
        <v>31</v>
      </c>
    </row>
    <row r="7" spans="1:32">
      <c r="A7" s="1">
        <v>1</v>
      </c>
      <c r="B7" s="42" t="s">
        <v>14</v>
      </c>
      <c r="C7" s="43"/>
      <c r="D7" s="43"/>
      <c r="E7" s="43"/>
      <c r="F7" s="43"/>
      <c r="G7" s="44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39" t="s">
        <v>15</v>
      </c>
      <c r="C8" s="40"/>
      <c r="D8" s="40"/>
      <c r="E8" s="40"/>
      <c r="F8" s="40"/>
      <c r="G8" s="41"/>
      <c r="H8" s="7">
        <v>241067.7</v>
      </c>
      <c r="I8" s="7">
        <v>5825.78</v>
      </c>
      <c r="J8" s="7">
        <f>H11</f>
        <v>245860.26</v>
      </c>
      <c r="K8" s="7">
        <f>I11</f>
        <v>5825.78</v>
      </c>
      <c r="L8" s="7">
        <f t="shared" ref="L8:AE8" si="0">J11</f>
        <v>250651.86000000002</v>
      </c>
      <c r="M8" s="7">
        <f t="shared" si="0"/>
        <v>5825.78</v>
      </c>
      <c r="N8" s="7">
        <f t="shared" si="0"/>
        <v>255745.41000000003</v>
      </c>
      <c r="O8" s="7">
        <f t="shared" si="0"/>
        <v>5825.78</v>
      </c>
      <c r="P8" s="7">
        <f t="shared" si="0"/>
        <v>258555.42</v>
      </c>
      <c r="Q8" s="7">
        <f t="shared" si="0"/>
        <v>5825.78</v>
      </c>
      <c r="R8" s="7">
        <f t="shared" si="0"/>
        <v>262059.36000000002</v>
      </c>
      <c r="S8" s="7">
        <f t="shared" si="0"/>
        <v>5825.78</v>
      </c>
      <c r="T8" s="7">
        <f t="shared" si="0"/>
        <v>254328.43000000005</v>
      </c>
      <c r="U8" s="7">
        <f t="shared" si="0"/>
        <v>5825.78</v>
      </c>
      <c r="V8" s="7">
        <f t="shared" si="0"/>
        <v>256990.38000000003</v>
      </c>
      <c r="W8" s="7">
        <f t="shared" si="0"/>
        <v>5825.78</v>
      </c>
      <c r="X8" s="7">
        <f t="shared" si="0"/>
        <v>260112.74000000005</v>
      </c>
      <c r="Y8" s="7">
        <f t="shared" si="0"/>
        <v>5825.78</v>
      </c>
      <c r="Z8" s="7">
        <f t="shared" si="0"/>
        <v>261842.22000000003</v>
      </c>
      <c r="AA8" s="7">
        <f t="shared" si="0"/>
        <v>5825.78</v>
      </c>
      <c r="AB8" s="7">
        <f t="shared" si="0"/>
        <v>266634.66000000003</v>
      </c>
      <c r="AC8" s="7">
        <f t="shared" si="0"/>
        <v>5825.78</v>
      </c>
      <c r="AD8" s="7">
        <f t="shared" si="0"/>
        <v>266634.66000000003</v>
      </c>
      <c r="AE8" s="7">
        <f t="shared" si="0"/>
        <v>5825.78</v>
      </c>
      <c r="AF8" s="1">
        <f>SUM(H8:AD8)</f>
        <v>3144566.68</v>
      </c>
    </row>
    <row r="9" spans="1:32">
      <c r="A9" s="1"/>
      <c r="B9" s="39" t="s">
        <v>16</v>
      </c>
      <c r="C9" s="40"/>
      <c r="D9" s="40"/>
      <c r="E9" s="40"/>
      <c r="F9" s="40"/>
      <c r="G9" s="41"/>
      <c r="H9" s="7">
        <v>8292.16</v>
      </c>
      <c r="I9" s="7">
        <v>0</v>
      </c>
      <c r="J9" s="7">
        <v>8292.16</v>
      </c>
      <c r="K9" s="7">
        <v>0</v>
      </c>
      <c r="L9" s="7">
        <v>8292.16</v>
      </c>
      <c r="M9" s="7">
        <v>0</v>
      </c>
      <c r="N9" s="7">
        <v>8292.16</v>
      </c>
      <c r="O9" s="7">
        <v>0</v>
      </c>
      <c r="P9" s="7">
        <v>8292.16</v>
      </c>
      <c r="Q9" s="7">
        <v>0</v>
      </c>
      <c r="R9" s="7">
        <f>8292.16-6336.98</f>
        <v>1955.1800000000003</v>
      </c>
      <c r="S9" s="7">
        <v>0</v>
      </c>
      <c r="T9" s="7">
        <v>8292.16</v>
      </c>
      <c r="U9" s="7">
        <v>0</v>
      </c>
      <c r="V9" s="7">
        <v>8292.16</v>
      </c>
      <c r="W9" s="7">
        <v>0</v>
      </c>
      <c r="X9" s="7">
        <v>8292.16</v>
      </c>
      <c r="Y9" s="7">
        <v>0</v>
      </c>
      <c r="Z9" s="7">
        <v>8292.16</v>
      </c>
      <c r="AA9" s="7">
        <v>0</v>
      </c>
      <c r="AB9" s="7"/>
      <c r="AC9" s="7"/>
      <c r="AD9" s="7"/>
      <c r="AE9" s="7"/>
      <c r="AF9" s="1">
        <f>SUM(H9:AE9)</f>
        <v>76584.62000000001</v>
      </c>
    </row>
    <row r="10" spans="1:32">
      <c r="A10" s="1"/>
      <c r="B10" s="39" t="s">
        <v>17</v>
      </c>
      <c r="C10" s="40"/>
      <c r="D10" s="40"/>
      <c r="E10" s="40"/>
      <c r="F10" s="40"/>
      <c r="G10" s="41"/>
      <c r="H10" s="7">
        <v>3499.6</v>
      </c>
      <c r="I10" s="7">
        <v>0</v>
      </c>
      <c r="J10" s="7">
        <v>3500.56</v>
      </c>
      <c r="K10" s="7">
        <v>0</v>
      </c>
      <c r="L10" s="7">
        <v>3198.61</v>
      </c>
      <c r="M10" s="7">
        <v>0</v>
      </c>
      <c r="N10" s="7">
        <v>5482.15</v>
      </c>
      <c r="O10" s="7">
        <v>0</v>
      </c>
      <c r="P10" s="7">
        <v>4788.22</v>
      </c>
      <c r="Q10" s="7">
        <v>0</v>
      </c>
      <c r="R10" s="7">
        <v>9686.11</v>
      </c>
      <c r="S10" s="7">
        <v>0</v>
      </c>
      <c r="T10" s="7">
        <v>5630.21</v>
      </c>
      <c r="U10" s="7">
        <v>0</v>
      </c>
      <c r="V10" s="7">
        <v>5169.8</v>
      </c>
      <c r="W10" s="7">
        <v>0</v>
      </c>
      <c r="X10" s="7">
        <v>6562.68</v>
      </c>
      <c r="Y10" s="7">
        <v>0</v>
      </c>
      <c r="Z10" s="7">
        <v>3499.72</v>
      </c>
      <c r="AA10" s="7">
        <v>0</v>
      </c>
      <c r="AB10" s="7"/>
      <c r="AC10" s="7"/>
      <c r="AD10" s="7"/>
      <c r="AE10" s="7"/>
      <c r="AF10" s="1">
        <f>SUM(H10:AE10)</f>
        <v>51017.66</v>
      </c>
    </row>
    <row r="11" spans="1:32">
      <c r="A11" s="1"/>
      <c r="B11" s="39" t="s">
        <v>18</v>
      </c>
      <c r="C11" s="40"/>
      <c r="D11" s="40"/>
      <c r="E11" s="40"/>
      <c r="F11" s="40"/>
      <c r="G11" s="41"/>
      <c r="H11" s="7">
        <f>H8+H9-H10</f>
        <v>245860.26</v>
      </c>
      <c r="I11" s="7">
        <f t="shared" ref="I11:AE11" si="1">I8+I9-I10</f>
        <v>5825.78</v>
      </c>
      <c r="J11" s="7">
        <f>J8+J9-J10</f>
        <v>250651.86000000002</v>
      </c>
      <c r="K11" s="7">
        <f t="shared" si="1"/>
        <v>5825.78</v>
      </c>
      <c r="L11" s="7">
        <f t="shared" si="1"/>
        <v>255745.41000000003</v>
      </c>
      <c r="M11" s="7">
        <f t="shared" si="1"/>
        <v>5825.78</v>
      </c>
      <c r="N11" s="7">
        <f t="shared" si="1"/>
        <v>258555.42</v>
      </c>
      <c r="O11" s="7">
        <f t="shared" si="1"/>
        <v>5825.78</v>
      </c>
      <c r="P11" s="7">
        <f t="shared" si="1"/>
        <v>262059.36000000002</v>
      </c>
      <c r="Q11" s="7">
        <f t="shared" si="1"/>
        <v>5825.78</v>
      </c>
      <c r="R11" s="7">
        <f t="shared" si="1"/>
        <v>254328.43000000005</v>
      </c>
      <c r="S11" s="7">
        <f t="shared" si="1"/>
        <v>5825.78</v>
      </c>
      <c r="T11" s="7">
        <f t="shared" si="1"/>
        <v>256990.38000000003</v>
      </c>
      <c r="U11" s="7">
        <f t="shared" si="1"/>
        <v>5825.78</v>
      </c>
      <c r="V11" s="7">
        <f t="shared" si="1"/>
        <v>260112.74000000005</v>
      </c>
      <c r="W11" s="7">
        <f t="shared" si="1"/>
        <v>5825.78</v>
      </c>
      <c r="X11" s="7">
        <f>X8+X9-X10</f>
        <v>261842.22000000003</v>
      </c>
      <c r="Y11" s="7">
        <f t="shared" si="1"/>
        <v>5825.78</v>
      </c>
      <c r="Z11" s="7">
        <f t="shared" si="1"/>
        <v>266634.66000000003</v>
      </c>
      <c r="AA11" s="7">
        <f t="shared" si="1"/>
        <v>5825.78</v>
      </c>
      <c r="AB11" s="7">
        <f t="shared" si="1"/>
        <v>266634.66000000003</v>
      </c>
      <c r="AC11" s="7">
        <f t="shared" si="1"/>
        <v>5825.78</v>
      </c>
      <c r="AD11" s="7">
        <f t="shared" si="1"/>
        <v>266634.66000000003</v>
      </c>
      <c r="AE11" s="7">
        <f t="shared" si="1"/>
        <v>5825.78</v>
      </c>
      <c r="AF11" s="1">
        <f>SUM(H11:AD11)</f>
        <v>3170133.64</v>
      </c>
    </row>
    <row r="12" spans="1:32">
      <c r="A12" s="1"/>
      <c r="B12" s="39"/>
      <c r="C12" s="40"/>
      <c r="D12" s="40"/>
      <c r="E12" s="40"/>
      <c r="F12" s="40"/>
      <c r="G12" s="41"/>
      <c r="H12" s="28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29"/>
      <c r="AF12" s="1"/>
    </row>
    <row r="13" spans="1:32">
      <c r="A13" s="1"/>
      <c r="B13" s="42" t="s">
        <v>19</v>
      </c>
      <c r="C13" s="43"/>
      <c r="D13" s="43"/>
      <c r="E13" s="43"/>
      <c r="F13" s="43"/>
      <c r="G13" s="44"/>
      <c r="H13" s="28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29"/>
      <c r="AF13" s="1"/>
    </row>
    <row r="14" spans="1:32">
      <c r="A14" s="1">
        <v>2</v>
      </c>
      <c r="B14" s="45" t="s">
        <v>28</v>
      </c>
      <c r="C14" s="46"/>
      <c r="D14" s="46"/>
      <c r="E14" s="46"/>
      <c r="F14" s="46"/>
      <c r="G14" s="47"/>
      <c r="H14" s="28">
        <f>SUM(H15:I29)</f>
        <v>5000</v>
      </c>
      <c r="I14" s="29"/>
      <c r="J14" s="28">
        <f t="shared" ref="J14" si="2">SUM(J15:K29)</f>
        <v>0</v>
      </c>
      <c r="K14" s="29"/>
      <c r="L14" s="28">
        <f t="shared" ref="L14" si="3">SUM(L15:M29)</f>
        <v>0</v>
      </c>
      <c r="M14" s="29"/>
      <c r="N14" s="28">
        <f t="shared" ref="N14" si="4">SUM(N15:O29)</f>
        <v>0</v>
      </c>
      <c r="O14" s="29"/>
      <c r="P14" s="28">
        <f>SUM(P15:Q29)</f>
        <v>0</v>
      </c>
      <c r="Q14" s="29"/>
      <c r="R14" s="28">
        <f t="shared" ref="R14" si="5">SUM(R15:S29)</f>
        <v>0</v>
      </c>
      <c r="S14" s="29"/>
      <c r="T14" s="28">
        <f>SUM(T15:U29)</f>
        <v>0</v>
      </c>
      <c r="U14" s="29"/>
      <c r="V14" s="28">
        <f t="shared" ref="V14" si="6">SUM(V15:W29)</f>
        <v>0</v>
      </c>
      <c r="W14" s="29"/>
      <c r="X14" s="28">
        <f t="shared" ref="X14" si="7">SUM(X15:Y29)</f>
        <v>0</v>
      </c>
      <c r="Y14" s="29"/>
      <c r="Z14" s="28">
        <f t="shared" ref="Z14" si="8">SUM(Z15:AA29)</f>
        <v>0</v>
      </c>
      <c r="AA14" s="29"/>
      <c r="AB14" s="28">
        <f t="shared" ref="AB14" si="9">SUM(AB15:AC29)</f>
        <v>0</v>
      </c>
      <c r="AC14" s="29"/>
      <c r="AD14" s="28">
        <f t="shared" ref="AD14" si="10">SUM(AD15:AE29)</f>
        <v>0</v>
      </c>
      <c r="AE14" s="29"/>
      <c r="AF14" s="1">
        <f>SUM(H14:AD14)</f>
        <v>5000</v>
      </c>
    </row>
    <row r="15" spans="1:32" ht="28.5" customHeight="1">
      <c r="A15" s="1"/>
      <c r="B15" s="48" t="s">
        <v>39</v>
      </c>
      <c r="C15" s="49"/>
      <c r="D15" s="49"/>
      <c r="E15" s="49"/>
      <c r="F15" s="49"/>
      <c r="G15" s="50"/>
      <c r="H15" s="28">
        <v>5000</v>
      </c>
      <c r="I15" s="29"/>
      <c r="J15" s="28"/>
      <c r="K15" s="29"/>
      <c r="L15" s="28"/>
      <c r="M15" s="29"/>
      <c r="N15" s="28"/>
      <c r="O15" s="29"/>
      <c r="P15" s="28"/>
      <c r="Q15" s="29"/>
      <c r="R15" s="28"/>
      <c r="S15" s="29"/>
      <c r="T15" s="28"/>
      <c r="U15" s="29"/>
      <c r="V15" s="28"/>
      <c r="W15" s="29"/>
      <c r="X15" s="28"/>
      <c r="Y15" s="29"/>
      <c r="Z15" s="28"/>
      <c r="AA15" s="29"/>
      <c r="AB15" s="28"/>
      <c r="AC15" s="29"/>
      <c r="AD15" s="28"/>
      <c r="AE15" s="29"/>
      <c r="AF15" s="1"/>
    </row>
    <row r="16" spans="1:32" ht="29.25" customHeight="1">
      <c r="A16" s="1"/>
      <c r="B16" s="51"/>
      <c r="C16" s="52"/>
      <c r="D16" s="52"/>
      <c r="E16" s="52"/>
      <c r="F16" s="52"/>
      <c r="G16" s="53"/>
      <c r="H16" s="28"/>
      <c r="I16" s="29"/>
      <c r="J16" s="28"/>
      <c r="K16" s="29"/>
      <c r="L16" s="28"/>
      <c r="M16" s="29"/>
      <c r="N16" s="28"/>
      <c r="O16" s="29"/>
      <c r="P16" s="28"/>
      <c r="Q16" s="29"/>
      <c r="R16" s="28"/>
      <c r="S16" s="29"/>
      <c r="T16" s="28"/>
      <c r="U16" s="29"/>
      <c r="V16" s="28"/>
      <c r="W16" s="29"/>
      <c r="X16" s="28"/>
      <c r="Y16" s="29"/>
      <c r="Z16" s="28"/>
      <c r="AA16" s="29"/>
      <c r="AB16" s="28"/>
      <c r="AC16" s="29"/>
      <c r="AD16" s="28"/>
      <c r="AE16" s="29"/>
      <c r="AF16" s="1"/>
    </row>
    <row r="17" spans="1:32" ht="30.75" customHeight="1">
      <c r="A17" s="1"/>
      <c r="B17" s="51"/>
      <c r="C17" s="52"/>
      <c r="D17" s="52"/>
      <c r="E17" s="52"/>
      <c r="F17" s="52"/>
      <c r="G17" s="53"/>
      <c r="H17" s="10"/>
      <c r="I17" s="11"/>
      <c r="J17" s="28"/>
      <c r="K17" s="29"/>
      <c r="L17" s="28"/>
      <c r="M17" s="29"/>
      <c r="N17" s="10"/>
      <c r="O17" s="11"/>
      <c r="P17" s="10"/>
      <c r="Q17" s="11"/>
      <c r="R17" s="28"/>
      <c r="S17" s="29"/>
      <c r="T17" s="10"/>
      <c r="U17" s="11"/>
      <c r="V17" s="10"/>
      <c r="W17" s="11"/>
      <c r="X17" s="10"/>
      <c r="Y17" s="11"/>
      <c r="Z17" s="10"/>
      <c r="AA17" s="11"/>
      <c r="AB17" s="10"/>
      <c r="AC17" s="11"/>
      <c r="AD17" s="10"/>
      <c r="AE17" s="11"/>
      <c r="AF17" s="1"/>
    </row>
    <row r="18" spans="1:32" ht="30.75" customHeight="1">
      <c r="A18" s="1"/>
      <c r="B18" s="51"/>
      <c r="C18" s="52"/>
      <c r="D18" s="52"/>
      <c r="E18" s="52"/>
      <c r="F18" s="52"/>
      <c r="G18" s="53"/>
      <c r="H18" s="10"/>
      <c r="I18" s="11"/>
      <c r="J18" s="10"/>
      <c r="K18" s="11"/>
      <c r="L18" s="28"/>
      <c r="M18" s="29"/>
      <c r="N18" s="10"/>
      <c r="O18" s="11"/>
      <c r="P18" s="10"/>
      <c r="Q18" s="11"/>
      <c r="R18" s="10"/>
      <c r="S18" s="11"/>
      <c r="T18" s="28"/>
      <c r="U18" s="29"/>
      <c r="V18" s="10"/>
      <c r="W18" s="11"/>
      <c r="X18" s="10"/>
      <c r="Y18" s="11"/>
      <c r="Z18" s="10"/>
      <c r="AA18" s="11"/>
      <c r="AB18" s="10"/>
      <c r="AC18" s="11"/>
      <c r="AD18" s="10"/>
      <c r="AE18" s="11"/>
      <c r="AF18" s="1"/>
    </row>
    <row r="19" spans="1:32" ht="30" customHeight="1">
      <c r="A19" s="1"/>
      <c r="B19" s="51"/>
      <c r="C19" s="52"/>
      <c r="D19" s="52"/>
      <c r="E19" s="52"/>
      <c r="F19" s="52"/>
      <c r="G19" s="53"/>
      <c r="H19" s="12"/>
      <c r="I19" s="13"/>
      <c r="J19" s="12"/>
      <c r="K19" s="13"/>
      <c r="L19" s="12"/>
      <c r="M19" s="13"/>
      <c r="N19" s="28"/>
      <c r="O19" s="29"/>
      <c r="P19" s="12"/>
      <c r="Q19" s="13"/>
      <c r="R19" s="12"/>
      <c r="S19" s="13"/>
      <c r="T19" s="12"/>
      <c r="U19" s="13"/>
      <c r="V19" s="28"/>
      <c r="W19" s="29"/>
      <c r="X19" s="12"/>
      <c r="Y19" s="13"/>
      <c r="Z19" s="12"/>
      <c r="AA19" s="13"/>
      <c r="AB19" s="12"/>
      <c r="AC19" s="13"/>
      <c r="AD19" s="12"/>
      <c r="AE19" s="13"/>
      <c r="AF19" s="1"/>
    </row>
    <row r="20" spans="1:32" ht="30" customHeight="1">
      <c r="A20" s="1"/>
      <c r="B20" s="51"/>
      <c r="C20" s="52"/>
      <c r="D20" s="52"/>
      <c r="E20" s="52"/>
      <c r="F20" s="52"/>
      <c r="G20" s="53"/>
      <c r="H20" s="12"/>
      <c r="I20" s="13"/>
      <c r="J20" s="12"/>
      <c r="K20" s="13"/>
      <c r="L20" s="12"/>
      <c r="M20" s="13"/>
      <c r="N20" s="12"/>
      <c r="O20" s="13"/>
      <c r="P20" s="28"/>
      <c r="Q20" s="29"/>
      <c r="R20" s="12"/>
      <c r="S20" s="13"/>
      <c r="T20" s="12"/>
      <c r="U20" s="13"/>
      <c r="V20" s="12"/>
      <c r="W20" s="13"/>
      <c r="X20" s="28"/>
      <c r="Y20" s="29"/>
      <c r="Z20" s="12"/>
      <c r="AA20" s="13"/>
      <c r="AB20" s="12"/>
      <c r="AC20" s="13"/>
      <c r="AD20" s="12"/>
      <c r="AE20" s="13"/>
      <c r="AF20" s="1"/>
    </row>
    <row r="21" spans="1:32" ht="30" customHeight="1">
      <c r="A21" s="1"/>
      <c r="B21" s="51"/>
      <c r="C21" s="52"/>
      <c r="D21" s="52"/>
      <c r="E21" s="52"/>
      <c r="F21" s="52"/>
      <c r="G21" s="53"/>
      <c r="H21" s="14"/>
      <c r="I21" s="15"/>
      <c r="J21" s="14"/>
      <c r="K21" s="15"/>
      <c r="L21" s="14"/>
      <c r="M21" s="15"/>
      <c r="N21" s="14"/>
      <c r="O21" s="15"/>
      <c r="P21" s="28"/>
      <c r="Q21" s="29"/>
      <c r="R21" s="14"/>
      <c r="S21" s="15"/>
      <c r="T21" s="14"/>
      <c r="U21" s="15"/>
      <c r="V21" s="14"/>
      <c r="W21" s="15"/>
      <c r="X21" s="14"/>
      <c r="Y21" s="15"/>
      <c r="Z21" s="28"/>
      <c r="AA21" s="29"/>
      <c r="AB21" s="14"/>
      <c r="AC21" s="15"/>
      <c r="AD21" s="14"/>
      <c r="AE21" s="15"/>
      <c r="AF21" s="1"/>
    </row>
    <row r="22" spans="1:32" ht="30" customHeight="1">
      <c r="A22" s="1"/>
      <c r="B22" s="51"/>
      <c r="C22" s="52"/>
      <c r="D22" s="52"/>
      <c r="E22" s="52"/>
      <c r="F22" s="52"/>
      <c r="G22" s="53"/>
      <c r="H22" s="14"/>
      <c r="I22" s="15"/>
      <c r="J22" s="14"/>
      <c r="K22" s="15"/>
      <c r="L22" s="14"/>
      <c r="M22" s="15"/>
      <c r="N22" s="14"/>
      <c r="O22" s="15"/>
      <c r="P22" s="14"/>
      <c r="Q22" s="15"/>
      <c r="R22" s="28"/>
      <c r="S22" s="29"/>
      <c r="T22" s="14"/>
      <c r="U22" s="15"/>
      <c r="V22" s="14"/>
      <c r="W22" s="15"/>
      <c r="X22" s="14"/>
      <c r="Y22" s="15"/>
      <c r="Z22" s="14"/>
      <c r="AA22" s="15"/>
      <c r="AB22" s="28"/>
      <c r="AC22" s="29"/>
      <c r="AD22" s="14"/>
      <c r="AE22" s="15"/>
      <c r="AF22" s="1"/>
    </row>
    <row r="23" spans="1:32" ht="30" customHeight="1">
      <c r="A23" s="1"/>
      <c r="B23" s="51"/>
      <c r="C23" s="52"/>
      <c r="D23" s="52"/>
      <c r="E23" s="52"/>
      <c r="F23" s="52"/>
      <c r="G23" s="53"/>
      <c r="H23" s="14"/>
      <c r="I23" s="15"/>
      <c r="J23" s="14"/>
      <c r="K23" s="15"/>
      <c r="L23" s="14"/>
      <c r="M23" s="15"/>
      <c r="N23" s="14"/>
      <c r="O23" s="15"/>
      <c r="P23" s="14"/>
      <c r="Q23" s="15"/>
      <c r="R23" s="14"/>
      <c r="S23" s="15"/>
      <c r="T23" s="28"/>
      <c r="U23" s="29"/>
      <c r="V23" s="14"/>
      <c r="W23" s="15"/>
      <c r="X23" s="14"/>
      <c r="Y23" s="15"/>
      <c r="Z23" s="14"/>
      <c r="AA23" s="15"/>
      <c r="AB23" s="14"/>
      <c r="AC23" s="15"/>
      <c r="AD23" s="28"/>
      <c r="AE23" s="29"/>
      <c r="AF23" s="1"/>
    </row>
    <row r="24" spans="1:32" ht="30" customHeight="1">
      <c r="A24" s="1"/>
      <c r="B24" s="51"/>
      <c r="C24" s="52"/>
      <c r="D24" s="52"/>
      <c r="E24" s="52"/>
      <c r="F24" s="52"/>
      <c r="G24" s="53"/>
      <c r="H24" s="14"/>
      <c r="I24" s="15"/>
      <c r="J24" s="14"/>
      <c r="K24" s="15"/>
      <c r="L24" s="14"/>
      <c r="M24" s="15"/>
      <c r="N24" s="14"/>
      <c r="O24" s="15"/>
      <c r="P24" s="14"/>
      <c r="Q24" s="15"/>
      <c r="R24" s="14"/>
      <c r="S24" s="15"/>
      <c r="T24" s="14"/>
      <c r="U24" s="15"/>
      <c r="V24" s="28"/>
      <c r="W24" s="29"/>
      <c r="X24" s="14"/>
      <c r="Y24" s="15"/>
      <c r="Z24" s="14"/>
      <c r="AA24" s="15"/>
      <c r="AB24" s="14"/>
      <c r="AC24" s="15"/>
      <c r="AD24" s="14"/>
      <c r="AE24" s="15"/>
      <c r="AF24" s="1"/>
    </row>
    <row r="25" spans="1:32" ht="23.25" customHeight="1">
      <c r="A25" s="1"/>
      <c r="B25" s="25"/>
      <c r="C25" s="26"/>
      <c r="D25" s="26"/>
      <c r="E25" s="26"/>
      <c r="F25" s="26"/>
      <c r="G25" s="2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13"/>
      <c r="T25" s="12"/>
      <c r="U25" s="13"/>
      <c r="V25" s="12"/>
      <c r="W25" s="13"/>
      <c r="X25" s="28"/>
      <c r="Y25" s="29"/>
      <c r="Z25" s="12"/>
      <c r="AA25" s="13"/>
      <c r="AB25" s="12"/>
      <c r="AC25" s="13"/>
      <c r="AD25" s="12"/>
      <c r="AE25" s="13"/>
      <c r="AF25" s="1"/>
    </row>
    <row r="26" spans="1:32" ht="23.25" customHeight="1">
      <c r="A26" s="1"/>
      <c r="B26" s="25"/>
      <c r="C26" s="26"/>
      <c r="D26" s="26"/>
      <c r="E26" s="26"/>
      <c r="F26" s="26"/>
      <c r="G26" s="27"/>
      <c r="H26" s="18"/>
      <c r="I26" s="19"/>
      <c r="J26" s="18"/>
      <c r="K26" s="19"/>
      <c r="L26" s="18"/>
      <c r="M26" s="19"/>
      <c r="N26" s="18"/>
      <c r="O26" s="19"/>
      <c r="P26" s="18"/>
      <c r="Q26" s="19"/>
      <c r="R26" s="18"/>
      <c r="S26" s="19"/>
      <c r="T26" s="18"/>
      <c r="U26" s="19"/>
      <c r="V26" s="18"/>
      <c r="W26" s="19"/>
      <c r="X26" s="28"/>
      <c r="Y26" s="29"/>
      <c r="Z26" s="18"/>
      <c r="AA26" s="19"/>
      <c r="AB26" s="18"/>
      <c r="AC26" s="19"/>
      <c r="AD26" s="18"/>
      <c r="AE26" s="19"/>
      <c r="AF26" s="1"/>
    </row>
    <row r="27" spans="1:32" ht="23.25" customHeight="1">
      <c r="A27" s="1"/>
      <c r="B27" s="25"/>
      <c r="C27" s="26"/>
      <c r="D27" s="26"/>
      <c r="E27" s="26"/>
      <c r="F27" s="26"/>
      <c r="G27" s="27"/>
      <c r="H27" s="18"/>
      <c r="I27" s="19"/>
      <c r="J27" s="18"/>
      <c r="K27" s="19"/>
      <c r="L27" s="18"/>
      <c r="M27" s="19"/>
      <c r="N27" s="18"/>
      <c r="O27" s="19"/>
      <c r="P27" s="18"/>
      <c r="Q27" s="19"/>
      <c r="R27" s="18"/>
      <c r="S27" s="19"/>
      <c r="T27" s="18"/>
      <c r="U27" s="19"/>
      <c r="V27" s="18"/>
      <c r="W27" s="19"/>
      <c r="X27" s="18"/>
      <c r="Y27" s="19"/>
      <c r="Z27" s="28"/>
      <c r="AA27" s="29"/>
      <c r="AB27" s="18"/>
      <c r="AC27" s="19"/>
      <c r="AD27" s="18"/>
      <c r="AE27" s="19"/>
      <c r="AF27" s="1"/>
    </row>
    <row r="28" spans="1:32" ht="23.25" customHeight="1">
      <c r="A28" s="1"/>
      <c r="B28" s="20"/>
      <c r="C28" s="21"/>
      <c r="D28" s="21"/>
      <c r="E28" s="21"/>
      <c r="F28" s="21"/>
      <c r="G28" s="22"/>
      <c r="H28" s="23"/>
      <c r="I28" s="24"/>
      <c r="J28" s="23"/>
      <c r="K28" s="24"/>
      <c r="L28" s="23"/>
      <c r="M28" s="24"/>
      <c r="N28" s="23"/>
      <c r="O28" s="24"/>
      <c r="P28" s="23"/>
      <c r="Q28" s="24"/>
      <c r="R28" s="23"/>
      <c r="S28" s="24"/>
      <c r="T28" s="23"/>
      <c r="U28" s="24"/>
      <c r="V28" s="23"/>
      <c r="W28" s="24"/>
      <c r="X28" s="23"/>
      <c r="Y28" s="24"/>
      <c r="Z28" s="23"/>
      <c r="AA28" s="24"/>
      <c r="AB28" s="23"/>
      <c r="AC28" s="24"/>
      <c r="AD28" s="23"/>
      <c r="AE28" s="24"/>
      <c r="AF28" s="1"/>
    </row>
    <row r="29" spans="1:32" ht="23.25" customHeight="1">
      <c r="A29" s="1"/>
      <c r="B29" s="45"/>
      <c r="C29" s="46"/>
      <c r="D29" s="46"/>
      <c r="E29" s="46"/>
      <c r="F29" s="46"/>
      <c r="G29" s="47"/>
      <c r="H29" s="28"/>
      <c r="I29" s="29"/>
      <c r="J29" s="28"/>
      <c r="K29" s="29"/>
      <c r="L29" s="28"/>
      <c r="M29" s="29"/>
      <c r="N29" s="28"/>
      <c r="O29" s="29"/>
      <c r="P29" s="28"/>
      <c r="Q29" s="29"/>
      <c r="R29" s="28"/>
      <c r="S29" s="29"/>
      <c r="T29" s="28"/>
      <c r="U29" s="29"/>
      <c r="V29" s="28"/>
      <c r="W29" s="29"/>
      <c r="X29" s="28"/>
      <c r="Y29" s="29"/>
      <c r="Z29" s="28"/>
      <c r="AA29" s="29"/>
      <c r="AB29" s="28"/>
      <c r="AC29" s="29"/>
      <c r="AD29" s="28"/>
      <c r="AE29" s="29"/>
      <c r="AF29" s="1"/>
    </row>
    <row r="30" spans="1:32">
      <c r="A30" s="1"/>
      <c r="B30" s="45"/>
      <c r="C30" s="46"/>
      <c r="D30" s="46"/>
      <c r="E30" s="46"/>
      <c r="F30" s="46"/>
      <c r="G30" s="47"/>
      <c r="H30" s="28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29"/>
      <c r="AF30" s="1"/>
    </row>
    <row r="31" spans="1:32">
      <c r="A31" s="1">
        <v>3</v>
      </c>
      <c r="B31" s="45" t="s">
        <v>27</v>
      </c>
      <c r="C31" s="46"/>
      <c r="D31" s="46"/>
      <c r="E31" s="46"/>
      <c r="F31" s="46"/>
      <c r="G31" s="47"/>
      <c r="H31" s="28">
        <f>SUM(H32:I37)</f>
        <v>5674.4849999999997</v>
      </c>
      <c r="I31" s="29"/>
      <c r="J31" s="28">
        <f t="shared" ref="J31" si="11">SUM(J32:K37)</f>
        <v>5674.4849999999997</v>
      </c>
      <c r="K31" s="29"/>
      <c r="L31" s="28">
        <f t="shared" ref="L31" si="12">SUM(L32:M37)</f>
        <v>5674.4849999999997</v>
      </c>
      <c r="M31" s="29"/>
      <c r="N31" s="28">
        <f t="shared" ref="N31" si="13">SUM(N32:O37)</f>
        <v>5674.4849999999997</v>
      </c>
      <c r="O31" s="29"/>
      <c r="P31" s="28">
        <f t="shared" ref="P31" si="14">SUM(P32:Q37)</f>
        <v>5674.4849999999997</v>
      </c>
      <c r="Q31" s="29"/>
      <c r="R31" s="28">
        <f t="shared" ref="R31" si="15">SUM(R32:S37)</f>
        <v>5674.4849999999997</v>
      </c>
      <c r="S31" s="29"/>
      <c r="T31" s="28">
        <f t="shared" ref="T31" si="16">SUM(T32:U37)</f>
        <v>5674.4849999999997</v>
      </c>
      <c r="U31" s="29"/>
      <c r="V31" s="28">
        <f t="shared" ref="V31" si="17">SUM(V32:W37)</f>
        <v>5674.4849999999997</v>
      </c>
      <c r="W31" s="29"/>
      <c r="X31" s="28">
        <f t="shared" ref="X31" si="18">SUM(X32:Y37)</f>
        <v>5674.4849999999997</v>
      </c>
      <c r="Y31" s="29"/>
      <c r="Z31" s="28">
        <f t="shared" ref="Z31" si="19">SUM(Z32:AA37)</f>
        <v>5674.4849999999997</v>
      </c>
      <c r="AA31" s="29"/>
      <c r="AB31" s="28">
        <f t="shared" ref="AB31" si="20">SUM(AB32:AC37)</f>
        <v>5674.4849999999997</v>
      </c>
      <c r="AC31" s="29"/>
      <c r="AD31" s="28">
        <f>SUM(AD32:AE37)</f>
        <v>5674.4849999999997</v>
      </c>
      <c r="AE31" s="29"/>
      <c r="AF31" s="1">
        <f t="shared" ref="AF31:AF38" si="21">SUM(H31:AD31)</f>
        <v>68093.819999999992</v>
      </c>
    </row>
    <row r="32" spans="1:32">
      <c r="A32" s="1"/>
      <c r="B32" s="38" t="s">
        <v>20</v>
      </c>
      <c r="C32" s="38"/>
      <c r="D32" s="38"/>
      <c r="E32" s="38"/>
      <c r="F32" s="17"/>
      <c r="G32" s="9">
        <v>0</v>
      </c>
      <c r="H32" s="28">
        <f>G32*$Q$4</f>
        <v>0</v>
      </c>
      <c r="I32" s="29"/>
      <c r="J32" s="28">
        <f>G32*$Q$4</f>
        <v>0</v>
      </c>
      <c r="K32" s="29"/>
      <c r="L32" s="28">
        <f>G32*$Q$4</f>
        <v>0</v>
      </c>
      <c r="M32" s="29"/>
      <c r="N32" s="28">
        <f>G32*$Q$4</f>
        <v>0</v>
      </c>
      <c r="O32" s="29"/>
      <c r="P32" s="28">
        <f>G32*$Q$4</f>
        <v>0</v>
      </c>
      <c r="Q32" s="29"/>
      <c r="R32" s="28">
        <f>G32*$Q$4</f>
        <v>0</v>
      </c>
      <c r="S32" s="29"/>
      <c r="T32" s="28">
        <f>G32*$Q$4</f>
        <v>0</v>
      </c>
      <c r="U32" s="29"/>
      <c r="V32" s="28">
        <f>G32*$Q$4</f>
        <v>0</v>
      </c>
      <c r="W32" s="29"/>
      <c r="X32" s="28">
        <f>G32*$Q$4</f>
        <v>0</v>
      </c>
      <c r="Y32" s="29"/>
      <c r="Z32" s="28">
        <f>G32*$Q$4</f>
        <v>0</v>
      </c>
      <c r="AA32" s="29"/>
      <c r="AB32" s="28">
        <f>G32*$Q$4</f>
        <v>0</v>
      </c>
      <c r="AC32" s="29"/>
      <c r="AD32" s="28">
        <f>G32*$Q$4</f>
        <v>0</v>
      </c>
      <c r="AE32" s="29"/>
      <c r="AF32" s="1">
        <f t="shared" si="21"/>
        <v>0</v>
      </c>
    </row>
    <row r="33" spans="1:32" ht="30.75" customHeight="1">
      <c r="A33" s="1"/>
      <c r="B33" s="35" t="s">
        <v>36</v>
      </c>
      <c r="C33" s="36"/>
      <c r="D33" s="36"/>
      <c r="E33" s="37"/>
      <c r="F33" s="16"/>
      <c r="G33" s="8">
        <v>4.32</v>
      </c>
      <c r="H33" s="28">
        <f t="shared" ref="H33:H37" si="22">G33*$Q$4</f>
        <v>2463.6959999999999</v>
      </c>
      <c r="I33" s="29"/>
      <c r="J33" s="28">
        <f t="shared" ref="J33:J37" si="23">G33*$Q$4</f>
        <v>2463.6959999999999</v>
      </c>
      <c r="K33" s="29"/>
      <c r="L33" s="28">
        <f t="shared" ref="L33:L37" si="24">G33*$Q$4</f>
        <v>2463.6959999999999</v>
      </c>
      <c r="M33" s="29"/>
      <c r="N33" s="28">
        <f t="shared" ref="N33:N37" si="25">G33*$Q$4</f>
        <v>2463.6959999999999</v>
      </c>
      <c r="O33" s="29"/>
      <c r="P33" s="28">
        <f t="shared" ref="P33:P37" si="26">G33*$Q$4</f>
        <v>2463.6959999999999</v>
      </c>
      <c r="Q33" s="29"/>
      <c r="R33" s="28">
        <f t="shared" ref="R33:R37" si="27">G33*$Q$4</f>
        <v>2463.6959999999999</v>
      </c>
      <c r="S33" s="29"/>
      <c r="T33" s="28">
        <f t="shared" ref="T33:T37" si="28">G33*$Q$4</f>
        <v>2463.6959999999999</v>
      </c>
      <c r="U33" s="29"/>
      <c r="V33" s="28">
        <f t="shared" ref="V33:V37" si="29">G33*$Q$4</f>
        <v>2463.6959999999999</v>
      </c>
      <c r="W33" s="29"/>
      <c r="X33" s="28">
        <f t="shared" ref="X33:X37" si="30">G33*$Q$4</f>
        <v>2463.6959999999999</v>
      </c>
      <c r="Y33" s="29"/>
      <c r="Z33" s="28">
        <f t="shared" ref="Z33:Z37" si="31">G33*$Q$4</f>
        <v>2463.6959999999999</v>
      </c>
      <c r="AA33" s="29"/>
      <c r="AB33" s="28">
        <f t="shared" ref="AB33:AB37" si="32">G33*$Q$4</f>
        <v>2463.6959999999999</v>
      </c>
      <c r="AC33" s="29"/>
      <c r="AD33" s="28">
        <f t="shared" ref="AD33:AD37" si="33">G33*$Q$4</f>
        <v>2463.6959999999999</v>
      </c>
      <c r="AE33" s="29"/>
      <c r="AF33" s="1">
        <f t="shared" si="21"/>
        <v>29564.351999999999</v>
      </c>
    </row>
    <row r="34" spans="1:32" ht="27" customHeight="1">
      <c r="A34" s="1"/>
      <c r="B34" s="35" t="s">
        <v>21</v>
      </c>
      <c r="C34" s="36"/>
      <c r="D34" s="36"/>
      <c r="E34" s="37"/>
      <c r="F34" s="16"/>
      <c r="G34" s="8">
        <v>0.77</v>
      </c>
      <c r="H34" s="28">
        <f t="shared" si="22"/>
        <v>439.13099999999997</v>
      </c>
      <c r="I34" s="29"/>
      <c r="J34" s="28">
        <f t="shared" si="23"/>
        <v>439.13099999999997</v>
      </c>
      <c r="K34" s="29"/>
      <c r="L34" s="28">
        <f t="shared" si="24"/>
        <v>439.13099999999997</v>
      </c>
      <c r="M34" s="29"/>
      <c r="N34" s="28">
        <f t="shared" si="25"/>
        <v>439.13099999999997</v>
      </c>
      <c r="O34" s="29"/>
      <c r="P34" s="28">
        <f t="shared" si="26"/>
        <v>439.13099999999997</v>
      </c>
      <c r="Q34" s="29"/>
      <c r="R34" s="28">
        <f t="shared" si="27"/>
        <v>439.13099999999997</v>
      </c>
      <c r="S34" s="29"/>
      <c r="T34" s="28">
        <f t="shared" si="28"/>
        <v>439.13099999999997</v>
      </c>
      <c r="U34" s="29"/>
      <c r="V34" s="28">
        <f t="shared" si="29"/>
        <v>439.13099999999997</v>
      </c>
      <c r="W34" s="29"/>
      <c r="X34" s="28">
        <f t="shared" si="30"/>
        <v>439.13099999999997</v>
      </c>
      <c r="Y34" s="29"/>
      <c r="Z34" s="28">
        <f t="shared" si="31"/>
        <v>439.13099999999997</v>
      </c>
      <c r="AA34" s="29"/>
      <c r="AB34" s="28">
        <f t="shared" si="32"/>
        <v>439.13099999999997</v>
      </c>
      <c r="AC34" s="29"/>
      <c r="AD34" s="28">
        <f t="shared" si="33"/>
        <v>439.13099999999997</v>
      </c>
      <c r="AE34" s="29"/>
      <c r="AF34" s="1">
        <f t="shared" si="21"/>
        <v>5269.5720000000001</v>
      </c>
    </row>
    <row r="35" spans="1:32" ht="60" customHeight="1">
      <c r="A35" s="1"/>
      <c r="B35" s="35" t="s">
        <v>22</v>
      </c>
      <c r="C35" s="36"/>
      <c r="D35" s="36"/>
      <c r="E35" s="37"/>
      <c r="F35" s="16"/>
      <c r="G35" s="8">
        <v>1.35</v>
      </c>
      <c r="H35" s="28">
        <f t="shared" si="22"/>
        <v>769.90499999999997</v>
      </c>
      <c r="I35" s="29"/>
      <c r="J35" s="28">
        <f t="shared" si="23"/>
        <v>769.90499999999997</v>
      </c>
      <c r="K35" s="29"/>
      <c r="L35" s="28">
        <f t="shared" si="24"/>
        <v>769.90499999999997</v>
      </c>
      <c r="M35" s="29"/>
      <c r="N35" s="28">
        <f t="shared" si="25"/>
        <v>769.90499999999997</v>
      </c>
      <c r="O35" s="29"/>
      <c r="P35" s="28">
        <f t="shared" si="26"/>
        <v>769.90499999999997</v>
      </c>
      <c r="Q35" s="29"/>
      <c r="R35" s="28">
        <f t="shared" si="27"/>
        <v>769.90499999999997</v>
      </c>
      <c r="S35" s="29"/>
      <c r="T35" s="28">
        <f t="shared" si="28"/>
        <v>769.90499999999997</v>
      </c>
      <c r="U35" s="29"/>
      <c r="V35" s="28">
        <f t="shared" si="29"/>
        <v>769.90499999999997</v>
      </c>
      <c r="W35" s="29"/>
      <c r="X35" s="28">
        <f t="shared" si="30"/>
        <v>769.90499999999997</v>
      </c>
      <c r="Y35" s="29"/>
      <c r="Z35" s="28">
        <f t="shared" si="31"/>
        <v>769.90499999999997</v>
      </c>
      <c r="AA35" s="29"/>
      <c r="AB35" s="28">
        <f t="shared" si="32"/>
        <v>769.90499999999997</v>
      </c>
      <c r="AC35" s="29"/>
      <c r="AD35" s="28">
        <f t="shared" si="33"/>
        <v>769.90499999999997</v>
      </c>
      <c r="AE35" s="29"/>
      <c r="AF35" s="1">
        <f t="shared" si="21"/>
        <v>9238.8599999999988</v>
      </c>
    </row>
    <row r="36" spans="1:32" ht="58.5" customHeight="1">
      <c r="A36" s="1"/>
      <c r="B36" s="35" t="s">
        <v>23</v>
      </c>
      <c r="C36" s="36"/>
      <c r="D36" s="36"/>
      <c r="E36" s="37"/>
      <c r="F36" s="16"/>
      <c r="G36" s="8">
        <v>1.1000000000000001</v>
      </c>
      <c r="H36" s="28">
        <f t="shared" si="22"/>
        <v>627.33000000000004</v>
      </c>
      <c r="I36" s="29"/>
      <c r="J36" s="28">
        <f t="shared" si="23"/>
        <v>627.33000000000004</v>
      </c>
      <c r="K36" s="29"/>
      <c r="L36" s="28">
        <f t="shared" si="24"/>
        <v>627.33000000000004</v>
      </c>
      <c r="M36" s="29"/>
      <c r="N36" s="28">
        <f t="shared" si="25"/>
        <v>627.33000000000004</v>
      </c>
      <c r="O36" s="29"/>
      <c r="P36" s="28">
        <f t="shared" si="26"/>
        <v>627.33000000000004</v>
      </c>
      <c r="Q36" s="29"/>
      <c r="R36" s="28">
        <f t="shared" si="27"/>
        <v>627.33000000000004</v>
      </c>
      <c r="S36" s="29"/>
      <c r="T36" s="28">
        <f t="shared" si="28"/>
        <v>627.33000000000004</v>
      </c>
      <c r="U36" s="29"/>
      <c r="V36" s="28">
        <f t="shared" si="29"/>
        <v>627.33000000000004</v>
      </c>
      <c r="W36" s="29"/>
      <c r="X36" s="28">
        <f t="shared" si="30"/>
        <v>627.33000000000004</v>
      </c>
      <c r="Y36" s="29"/>
      <c r="Z36" s="28">
        <f t="shared" si="31"/>
        <v>627.33000000000004</v>
      </c>
      <c r="AA36" s="29"/>
      <c r="AB36" s="28">
        <f t="shared" si="32"/>
        <v>627.33000000000004</v>
      </c>
      <c r="AC36" s="29"/>
      <c r="AD36" s="28">
        <f t="shared" si="33"/>
        <v>627.33000000000004</v>
      </c>
      <c r="AE36" s="29"/>
      <c r="AF36" s="1">
        <f t="shared" si="21"/>
        <v>7527.96</v>
      </c>
    </row>
    <row r="37" spans="1:32" ht="45.75" customHeight="1">
      <c r="A37" s="1"/>
      <c r="B37" s="35" t="s">
        <v>24</v>
      </c>
      <c r="C37" s="36"/>
      <c r="D37" s="36"/>
      <c r="E37" s="37"/>
      <c r="F37" s="16"/>
      <c r="G37" s="8">
        <v>2.41</v>
      </c>
      <c r="H37" s="28">
        <f t="shared" si="22"/>
        <v>1374.423</v>
      </c>
      <c r="I37" s="29"/>
      <c r="J37" s="28">
        <f t="shared" si="23"/>
        <v>1374.423</v>
      </c>
      <c r="K37" s="29"/>
      <c r="L37" s="28">
        <f t="shared" si="24"/>
        <v>1374.423</v>
      </c>
      <c r="M37" s="29"/>
      <c r="N37" s="28">
        <f t="shared" si="25"/>
        <v>1374.423</v>
      </c>
      <c r="O37" s="29"/>
      <c r="P37" s="28">
        <f t="shared" si="26"/>
        <v>1374.423</v>
      </c>
      <c r="Q37" s="29"/>
      <c r="R37" s="28">
        <f t="shared" si="27"/>
        <v>1374.423</v>
      </c>
      <c r="S37" s="29"/>
      <c r="T37" s="28">
        <f t="shared" si="28"/>
        <v>1374.423</v>
      </c>
      <c r="U37" s="29"/>
      <c r="V37" s="28">
        <f t="shared" si="29"/>
        <v>1374.423</v>
      </c>
      <c r="W37" s="29"/>
      <c r="X37" s="28">
        <f t="shared" si="30"/>
        <v>1374.423</v>
      </c>
      <c r="Y37" s="29"/>
      <c r="Z37" s="28">
        <f t="shared" si="31"/>
        <v>1374.423</v>
      </c>
      <c r="AA37" s="29"/>
      <c r="AB37" s="28">
        <f t="shared" si="32"/>
        <v>1374.423</v>
      </c>
      <c r="AC37" s="29"/>
      <c r="AD37" s="28">
        <f t="shared" si="33"/>
        <v>1374.423</v>
      </c>
      <c r="AE37" s="29"/>
      <c r="AF37" s="1">
        <f t="shared" si="21"/>
        <v>16493.076000000005</v>
      </c>
    </row>
    <row r="38" spans="1:32">
      <c r="A38" s="1"/>
      <c r="B38" s="39" t="s">
        <v>25</v>
      </c>
      <c r="C38" s="40"/>
      <c r="D38" s="40"/>
      <c r="E38" s="40"/>
      <c r="F38" s="40"/>
      <c r="G38" s="41"/>
      <c r="H38" s="28"/>
      <c r="I38" s="29"/>
      <c r="J38" s="28"/>
      <c r="K38" s="29"/>
      <c r="L38" s="28"/>
      <c r="M38" s="29"/>
      <c r="N38" s="28"/>
      <c r="O38" s="29"/>
      <c r="P38" s="28"/>
      <c r="Q38" s="29"/>
      <c r="R38" s="28"/>
      <c r="S38" s="29"/>
      <c r="T38" s="28"/>
      <c r="U38" s="29"/>
      <c r="V38" s="28"/>
      <c r="W38" s="29"/>
      <c r="X38" s="28"/>
      <c r="Y38" s="29"/>
      <c r="Z38" s="28"/>
      <c r="AA38" s="29"/>
      <c r="AB38" s="28"/>
      <c r="AC38" s="29"/>
      <c r="AD38" s="28"/>
      <c r="AE38" s="29"/>
      <c r="AF38" s="1">
        <f t="shared" si="21"/>
        <v>0</v>
      </c>
    </row>
    <row r="39" spans="1:32">
      <c r="A39" s="1"/>
      <c r="B39" s="25"/>
      <c r="C39" s="26"/>
      <c r="D39" s="26"/>
      <c r="E39" s="26"/>
      <c r="F39" s="26"/>
      <c r="G39" s="27"/>
      <c r="H39" s="28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29"/>
      <c r="AF39" s="1"/>
    </row>
    <row r="40" spans="1:32">
      <c r="A40" s="1">
        <v>4</v>
      </c>
      <c r="B40" s="42" t="s">
        <v>26</v>
      </c>
      <c r="C40" s="43"/>
      <c r="D40" s="43"/>
      <c r="E40" s="43"/>
      <c r="F40" s="43"/>
      <c r="G40" s="44"/>
      <c r="H40" s="28">
        <f>H31+H14+H38</f>
        <v>10674.485000000001</v>
      </c>
      <c r="I40" s="29"/>
      <c r="J40" s="28">
        <f t="shared" ref="J40" si="34">J31+J14+J38</f>
        <v>5674.4849999999997</v>
      </c>
      <c r="K40" s="29"/>
      <c r="L40" s="28">
        <f t="shared" ref="L40" si="35">L31+L14+L38</f>
        <v>5674.4849999999997</v>
      </c>
      <c r="M40" s="29"/>
      <c r="N40" s="28">
        <f t="shared" ref="N40" si="36">N31+N14+N38</f>
        <v>5674.4849999999997</v>
      </c>
      <c r="O40" s="29"/>
      <c r="P40" s="28">
        <f t="shared" ref="P40" si="37">P31+P14+P38</f>
        <v>5674.4849999999997</v>
      </c>
      <c r="Q40" s="29"/>
      <c r="R40" s="28">
        <f t="shared" ref="R40" si="38">R31+R14+R38</f>
        <v>5674.4849999999997</v>
      </c>
      <c r="S40" s="29"/>
      <c r="T40" s="28">
        <f t="shared" ref="T40" si="39">T31+T14+T38</f>
        <v>5674.4849999999997</v>
      </c>
      <c r="U40" s="29"/>
      <c r="V40" s="28">
        <f t="shared" ref="V40" si="40">V31+V14+V38</f>
        <v>5674.4849999999997</v>
      </c>
      <c r="W40" s="29"/>
      <c r="X40" s="28">
        <f t="shared" ref="X40" si="41">X31+X14+X38</f>
        <v>5674.4849999999997</v>
      </c>
      <c r="Y40" s="29"/>
      <c r="Z40" s="28">
        <f t="shared" ref="Z40" si="42">Z31+Z14+Z38</f>
        <v>5674.4849999999997</v>
      </c>
      <c r="AA40" s="29"/>
      <c r="AB40" s="28">
        <f t="shared" ref="AB40" si="43">AB31+AB14+AB38</f>
        <v>5674.4849999999997</v>
      </c>
      <c r="AC40" s="29"/>
      <c r="AD40" s="28">
        <f>AD31+AD14+AD38</f>
        <v>5674.4849999999997</v>
      </c>
      <c r="AE40" s="29"/>
      <c r="AF40" s="1">
        <f>SUM(H40:AE40)</f>
        <v>73093.820000000007</v>
      </c>
    </row>
    <row r="41" spans="1:32">
      <c r="A41" s="1"/>
      <c r="B41" s="25"/>
      <c r="C41" s="26"/>
      <c r="D41" s="26"/>
      <c r="E41" s="26"/>
      <c r="F41" s="26"/>
      <c r="G41" s="27"/>
      <c r="H41" s="28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29"/>
      <c r="AF41" s="1">
        <f>SUM(H41:AD41)</f>
        <v>0</v>
      </c>
    </row>
    <row r="42" spans="1:32">
      <c r="A42" s="1">
        <v>5</v>
      </c>
      <c r="B42" s="42" t="s">
        <v>29</v>
      </c>
      <c r="C42" s="43"/>
      <c r="D42" s="43"/>
      <c r="E42" s="43"/>
      <c r="F42" s="43"/>
      <c r="G42" s="44"/>
      <c r="H42" s="28">
        <f>-165734.62+H10+I10-H40</f>
        <v>-172909.505</v>
      </c>
      <c r="I42" s="29"/>
      <c r="J42" s="28">
        <f>H42+J10+K10-J40</f>
        <v>-175083.43</v>
      </c>
      <c r="K42" s="29"/>
      <c r="L42" s="28">
        <f>J42+L10+M10-L40</f>
        <v>-177559.30499999999</v>
      </c>
      <c r="M42" s="29"/>
      <c r="N42" s="28">
        <f>L42+N10+O10-N40</f>
        <v>-177751.63999999998</v>
      </c>
      <c r="O42" s="29"/>
      <c r="P42" s="28">
        <f t="shared" ref="P42" si="44">N42+P10+Q10-P40</f>
        <v>-178637.90499999997</v>
      </c>
      <c r="Q42" s="29"/>
      <c r="R42" s="28">
        <f t="shared" ref="R42" si="45">P42+R10+S10-R40</f>
        <v>-174626.27999999997</v>
      </c>
      <c r="S42" s="29"/>
      <c r="T42" s="28">
        <f t="shared" ref="T42" si="46">R42+T10+U10-T40</f>
        <v>-174670.55499999996</v>
      </c>
      <c r="U42" s="29"/>
      <c r="V42" s="28">
        <f t="shared" ref="V42" si="47">T42+V10+W10-V40</f>
        <v>-175175.23999999996</v>
      </c>
      <c r="W42" s="29"/>
      <c r="X42" s="28">
        <f t="shared" ref="X42" si="48">V42+X10+Y10-X40</f>
        <v>-174287.04499999995</v>
      </c>
      <c r="Y42" s="29"/>
      <c r="Z42" s="28">
        <f t="shared" ref="Z42" si="49">X42+Z10+AA10-Z40</f>
        <v>-176461.80999999994</v>
      </c>
      <c r="AA42" s="29"/>
      <c r="AB42" s="28">
        <f t="shared" ref="AB42" si="50">Z42+AB10+AC10-AB40</f>
        <v>-182136.29499999993</v>
      </c>
      <c r="AC42" s="29"/>
      <c r="AD42" s="28">
        <f t="shared" ref="AD42" si="51">AB42+AD10+AE10-AD40</f>
        <v>-187810.77999999991</v>
      </c>
      <c r="AE42" s="29"/>
      <c r="AF42" s="1">
        <f>SUM(H42:AD42)</f>
        <v>-2127109.7899999996</v>
      </c>
    </row>
    <row r="43" spans="1:32">
      <c r="A43" s="1">
        <v>6</v>
      </c>
      <c r="B43" s="42" t="s">
        <v>32</v>
      </c>
      <c r="C43" s="43"/>
      <c r="D43" s="43"/>
      <c r="E43" s="43"/>
      <c r="F43" s="43"/>
      <c r="G43" s="44"/>
      <c r="H43" s="28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29"/>
      <c r="AF43" s="4">
        <f>AD42</f>
        <v>-187810.77999999991</v>
      </c>
    </row>
  </sheetData>
  <mergeCells count="245">
    <mergeCell ref="B24:G24"/>
    <mergeCell ref="V24:W24"/>
    <mergeCell ref="B21:G21"/>
    <mergeCell ref="B22:G22"/>
    <mergeCell ref="B23:G23"/>
    <mergeCell ref="Z21:AA21"/>
    <mergeCell ref="AB22:AC22"/>
    <mergeCell ref="AD23:AE23"/>
    <mergeCell ref="B17:G17"/>
    <mergeCell ref="R17:S17"/>
    <mergeCell ref="B18:G18"/>
    <mergeCell ref="B19:G19"/>
    <mergeCell ref="B20:G20"/>
    <mergeCell ref="J17:K17"/>
    <mergeCell ref="N19:O19"/>
    <mergeCell ref="P20:Q20"/>
    <mergeCell ref="AD16:AE16"/>
    <mergeCell ref="B16:G16"/>
    <mergeCell ref="H16:I16"/>
    <mergeCell ref="J16:K16"/>
    <mergeCell ref="L16:M16"/>
    <mergeCell ref="N16:O16"/>
    <mergeCell ref="P16:Q16"/>
    <mergeCell ref="R16:S16"/>
    <mergeCell ref="T16:U16"/>
    <mergeCell ref="V16:W16"/>
    <mergeCell ref="B43:G43"/>
    <mergeCell ref="B31:G31"/>
    <mergeCell ref="B38:G38"/>
    <mergeCell ref="B30:G30"/>
    <mergeCell ref="B40:G40"/>
    <mergeCell ref="B41:G41"/>
    <mergeCell ref="B42:G42"/>
    <mergeCell ref="B37:E37"/>
    <mergeCell ref="B39:G39"/>
    <mergeCell ref="A2:AD2"/>
    <mergeCell ref="A3:AD3"/>
    <mergeCell ref="B35:E35"/>
    <mergeCell ref="B36:E36"/>
    <mergeCell ref="B32:E32"/>
    <mergeCell ref="B33:E33"/>
    <mergeCell ref="B34:E34"/>
    <mergeCell ref="B10:G10"/>
    <mergeCell ref="B11:G11"/>
    <mergeCell ref="B12:G12"/>
    <mergeCell ref="B13:G13"/>
    <mergeCell ref="B14:G14"/>
    <mergeCell ref="B15:G15"/>
    <mergeCell ref="B29:G29"/>
    <mergeCell ref="H6:I6"/>
    <mergeCell ref="B6:G6"/>
    <mergeCell ref="B7:G7"/>
    <mergeCell ref="B8:G8"/>
    <mergeCell ref="B9:G9"/>
    <mergeCell ref="J6:K6"/>
    <mergeCell ref="L6:M6"/>
    <mergeCell ref="N6:O6"/>
    <mergeCell ref="P6:Q6"/>
    <mergeCell ref="AD6:AE6"/>
    <mergeCell ref="AB6:AC6"/>
    <mergeCell ref="Z6:AA6"/>
    <mergeCell ref="X6:Y6"/>
    <mergeCell ref="V6:W6"/>
    <mergeCell ref="T6:U6"/>
    <mergeCell ref="R6:S6"/>
    <mergeCell ref="H36:I36"/>
    <mergeCell ref="H37:I37"/>
    <mergeCell ref="H40:I40"/>
    <mergeCell ref="J31:K31"/>
    <mergeCell ref="J32:K32"/>
    <mergeCell ref="J33:K33"/>
    <mergeCell ref="J34:K34"/>
    <mergeCell ref="J35:K35"/>
    <mergeCell ref="J36:K36"/>
    <mergeCell ref="J37:K37"/>
    <mergeCell ref="J40:K40"/>
    <mergeCell ref="H31:I31"/>
    <mergeCell ref="H32:I32"/>
    <mergeCell ref="H33:I33"/>
    <mergeCell ref="H34:I34"/>
    <mergeCell ref="H35:I35"/>
    <mergeCell ref="N36:O36"/>
    <mergeCell ref="N37:O37"/>
    <mergeCell ref="J42:K42"/>
    <mergeCell ref="L31:M31"/>
    <mergeCell ref="L32:M32"/>
    <mergeCell ref="L33:M33"/>
    <mergeCell ref="L34:M34"/>
    <mergeCell ref="L35:M35"/>
    <mergeCell ref="L36:M36"/>
    <mergeCell ref="L37:M37"/>
    <mergeCell ref="L40:M40"/>
    <mergeCell ref="L42:M42"/>
    <mergeCell ref="R35:S35"/>
    <mergeCell ref="N40:O40"/>
    <mergeCell ref="N42:O42"/>
    <mergeCell ref="P31:Q31"/>
    <mergeCell ref="P32:Q32"/>
    <mergeCell ref="P33:Q33"/>
    <mergeCell ref="P34:Q34"/>
    <mergeCell ref="P35:Q35"/>
    <mergeCell ref="P36:Q36"/>
    <mergeCell ref="P37:Q37"/>
    <mergeCell ref="P40:Q40"/>
    <mergeCell ref="P42:Q42"/>
    <mergeCell ref="N31:O31"/>
    <mergeCell ref="N32:O32"/>
    <mergeCell ref="N33:O33"/>
    <mergeCell ref="N34:O34"/>
    <mergeCell ref="N35:O35"/>
    <mergeCell ref="X40:Y40"/>
    <mergeCell ref="X42:Y42"/>
    <mergeCell ref="V31:W31"/>
    <mergeCell ref="V32:W32"/>
    <mergeCell ref="V33:W33"/>
    <mergeCell ref="V34:W34"/>
    <mergeCell ref="V35:W35"/>
    <mergeCell ref="R36:S36"/>
    <mergeCell ref="R37:S37"/>
    <mergeCell ref="R40:S40"/>
    <mergeCell ref="R42:S42"/>
    <mergeCell ref="T31:U31"/>
    <mergeCell ref="T32:U32"/>
    <mergeCell ref="T33:U33"/>
    <mergeCell ref="T34:U34"/>
    <mergeCell ref="T35:U35"/>
    <mergeCell ref="T36:U36"/>
    <mergeCell ref="T37:U37"/>
    <mergeCell ref="T40:U40"/>
    <mergeCell ref="T42:U42"/>
    <mergeCell ref="R31:S31"/>
    <mergeCell ref="R32:S32"/>
    <mergeCell ref="R33:S33"/>
    <mergeCell ref="R34:S34"/>
    <mergeCell ref="AB35:AC35"/>
    <mergeCell ref="AB36:AC36"/>
    <mergeCell ref="AB37:AC37"/>
    <mergeCell ref="AB40:AC40"/>
    <mergeCell ref="AB42:AC42"/>
    <mergeCell ref="Z31:AA31"/>
    <mergeCell ref="Z32:AA32"/>
    <mergeCell ref="Z33:AA33"/>
    <mergeCell ref="Z34:AA34"/>
    <mergeCell ref="Z35:AA35"/>
    <mergeCell ref="H39:AE39"/>
    <mergeCell ref="H41:AE41"/>
    <mergeCell ref="AB34:AC34"/>
    <mergeCell ref="V36:W36"/>
    <mergeCell ref="V37:W37"/>
    <mergeCell ref="V40:W40"/>
    <mergeCell ref="V42:W42"/>
    <mergeCell ref="X31:Y31"/>
    <mergeCell ref="X32:Y32"/>
    <mergeCell ref="X33:Y33"/>
    <mergeCell ref="X34:Y34"/>
    <mergeCell ref="X35:Y35"/>
    <mergeCell ref="X36:Y36"/>
    <mergeCell ref="X37:Y37"/>
    <mergeCell ref="AB14:AC14"/>
    <mergeCell ref="Z14:AA14"/>
    <mergeCell ref="X14:Y14"/>
    <mergeCell ref="V14:W14"/>
    <mergeCell ref="T14:U14"/>
    <mergeCell ref="AD36:AE36"/>
    <mergeCell ref="AD37:AE37"/>
    <mergeCell ref="AD40:AE40"/>
    <mergeCell ref="AD42:AE42"/>
    <mergeCell ref="AD14:AE14"/>
    <mergeCell ref="AD15:AE15"/>
    <mergeCell ref="AD29:AE29"/>
    <mergeCell ref="AD31:AE31"/>
    <mergeCell ref="AD32:AE32"/>
    <mergeCell ref="AD33:AE33"/>
    <mergeCell ref="AD34:AE34"/>
    <mergeCell ref="AD35:AE35"/>
    <mergeCell ref="Z36:AA36"/>
    <mergeCell ref="Z37:AA37"/>
    <mergeCell ref="Z40:AA40"/>
    <mergeCell ref="Z42:AA42"/>
    <mergeCell ref="AB31:AC31"/>
    <mergeCell ref="AB32:AC32"/>
    <mergeCell ref="AB33:AC33"/>
    <mergeCell ref="H14:I14"/>
    <mergeCell ref="H15:I15"/>
    <mergeCell ref="H29:I29"/>
    <mergeCell ref="J15:K15"/>
    <mergeCell ref="J29:K29"/>
    <mergeCell ref="R14:S14"/>
    <mergeCell ref="P14:Q14"/>
    <mergeCell ref="N14:O14"/>
    <mergeCell ref="L14:M14"/>
    <mergeCell ref="J14:K14"/>
    <mergeCell ref="L15:M15"/>
    <mergeCell ref="L29:M29"/>
    <mergeCell ref="N15:O15"/>
    <mergeCell ref="N29:O29"/>
    <mergeCell ref="P15:Q15"/>
    <mergeCell ref="P29:Q29"/>
    <mergeCell ref="R15:S15"/>
    <mergeCell ref="R29:S29"/>
    <mergeCell ref="L18:M18"/>
    <mergeCell ref="P21:Q21"/>
    <mergeCell ref="R22:S22"/>
    <mergeCell ref="L17:M17"/>
    <mergeCell ref="X15:Y15"/>
    <mergeCell ref="X29:Y29"/>
    <mergeCell ref="Z15:AA15"/>
    <mergeCell ref="Z29:AA29"/>
    <mergeCell ref="AB15:AC15"/>
    <mergeCell ref="AB29:AC29"/>
    <mergeCell ref="T15:U15"/>
    <mergeCell ref="T29:U29"/>
    <mergeCell ref="V15:W15"/>
    <mergeCell ref="V29:W29"/>
    <mergeCell ref="X16:Y16"/>
    <mergeCell ref="Z16:AA16"/>
    <mergeCell ref="AB16:AC16"/>
    <mergeCell ref="T18:U18"/>
    <mergeCell ref="V19:W19"/>
    <mergeCell ref="X20:Y20"/>
    <mergeCell ref="T23:U23"/>
    <mergeCell ref="B27:G27"/>
    <mergeCell ref="Z27:AA27"/>
    <mergeCell ref="B25:G25"/>
    <mergeCell ref="X25:Y25"/>
    <mergeCell ref="B26:G26"/>
    <mergeCell ref="X26:Y26"/>
    <mergeCell ref="H43:AE43"/>
    <mergeCell ref="A4:P4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H42:I42"/>
    <mergeCell ref="H12:AE12"/>
    <mergeCell ref="H13:AE13"/>
    <mergeCell ref="H30:AE30"/>
  </mergeCells>
  <pageMargins left="0.19685039370078741" right="0.19685039370078741" top="0.35433070866141736" bottom="0.35433070866141736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2023-10-30T09:11:49Z</dcterms:modified>
</cp:coreProperties>
</file>