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9" i="1"/>
  <c r="AD77"/>
  <c r="AD76"/>
  <c r="AD75"/>
  <c r="AD74"/>
  <c r="AD73"/>
  <c r="AD72"/>
  <c r="AD71"/>
  <c r="AD70"/>
  <c r="AD69"/>
  <c r="AB77"/>
  <c r="AB76"/>
  <c r="AB75"/>
  <c r="AB74"/>
  <c r="AB73"/>
  <c r="AB72"/>
  <c r="AB71"/>
  <c r="AB70"/>
  <c r="AB69"/>
  <c r="L14"/>
  <c r="Z77"/>
  <c r="Z76"/>
  <c r="Z75"/>
  <c r="X77"/>
  <c r="X76"/>
  <c r="X75"/>
  <c r="V77"/>
  <c r="V76"/>
  <c r="V75"/>
  <c r="T77"/>
  <c r="T76"/>
  <c r="T75"/>
  <c r="V14"/>
  <c r="H69"/>
  <c r="Z70"/>
  <c r="Z71"/>
  <c r="Z72"/>
  <c r="Z73"/>
  <c r="Z74"/>
  <c r="Z69"/>
  <c r="X70"/>
  <c r="X71"/>
  <c r="X72"/>
  <c r="X73"/>
  <c r="X74"/>
  <c r="X69"/>
  <c r="V70"/>
  <c r="V71"/>
  <c r="V72"/>
  <c r="V73"/>
  <c r="V74"/>
  <c r="V69"/>
  <c r="T70"/>
  <c r="T71"/>
  <c r="T72"/>
  <c r="T73"/>
  <c r="T74"/>
  <c r="T69"/>
  <c r="R70"/>
  <c r="R71"/>
  <c r="R72"/>
  <c r="R73"/>
  <c r="R74"/>
  <c r="R75"/>
  <c r="R76"/>
  <c r="R77"/>
  <c r="R69"/>
  <c r="P70"/>
  <c r="P71"/>
  <c r="P72"/>
  <c r="P73"/>
  <c r="P74"/>
  <c r="P75"/>
  <c r="P76"/>
  <c r="P77"/>
  <c r="P69"/>
  <c r="N70"/>
  <c r="N71"/>
  <c r="N72"/>
  <c r="N73"/>
  <c r="N74"/>
  <c r="N75"/>
  <c r="N76"/>
  <c r="N77"/>
  <c r="N69"/>
  <c r="L70"/>
  <c r="L71"/>
  <c r="L72"/>
  <c r="L73"/>
  <c r="L74"/>
  <c r="L75"/>
  <c r="L76"/>
  <c r="L77"/>
  <c r="L69"/>
  <c r="J70"/>
  <c r="J71"/>
  <c r="J72"/>
  <c r="J73"/>
  <c r="J74"/>
  <c r="J75"/>
  <c r="J76"/>
  <c r="J77"/>
  <c r="J69"/>
  <c r="H70"/>
  <c r="H71"/>
  <c r="H72"/>
  <c r="H73"/>
  <c r="H74"/>
  <c r="H75"/>
  <c r="H76"/>
  <c r="H77"/>
  <c r="AD14"/>
  <c r="AB14"/>
  <c r="Z14"/>
  <c r="T14" l="1"/>
  <c r="R14"/>
  <c r="AF79"/>
  <c r="J68"/>
  <c r="L68"/>
  <c r="N68"/>
  <c r="P68"/>
  <c r="R68"/>
  <c r="T68"/>
  <c r="V68"/>
  <c r="X68"/>
  <c r="Z68"/>
  <c r="AB68"/>
  <c r="AB81" s="1"/>
  <c r="AD68"/>
  <c r="H68"/>
  <c r="N14"/>
  <c r="P14"/>
  <c r="X14"/>
  <c r="AF77"/>
  <c r="AF76"/>
  <c r="AF75"/>
  <c r="H14"/>
  <c r="H81" s="1"/>
  <c r="H83" s="1"/>
  <c r="AF10"/>
  <c r="AF9"/>
  <c r="J14"/>
  <c r="I11"/>
  <c r="K8" s="1"/>
  <c r="K11" s="1"/>
  <c r="H11"/>
  <c r="J8" s="1"/>
  <c r="J11" s="1"/>
  <c r="L8" s="1"/>
  <c r="AF78"/>
  <c r="AF82"/>
  <c r="J81" l="1"/>
  <c r="AD81"/>
  <c r="Z81"/>
  <c r="X81"/>
  <c r="V81"/>
  <c r="T81"/>
  <c r="R81"/>
  <c r="P81"/>
  <c r="N81"/>
  <c r="L81"/>
  <c r="M8"/>
  <c r="M11" s="1"/>
  <c r="L11"/>
  <c r="AF14"/>
  <c r="O8" l="1"/>
  <c r="O11" l="1"/>
  <c r="Q8" s="1"/>
  <c r="N8"/>
  <c r="N11" s="1"/>
  <c r="Q11" l="1"/>
  <c r="S8" s="1"/>
  <c r="P8"/>
  <c r="S11" l="1"/>
  <c r="U8" s="1"/>
  <c r="P11"/>
  <c r="R8" s="1"/>
  <c r="R11" l="1"/>
  <c r="T8" s="1"/>
  <c r="U11"/>
  <c r="W8" s="1"/>
  <c r="W11" l="1"/>
  <c r="Y8" s="1"/>
  <c r="T11"/>
  <c r="V8" s="1"/>
  <c r="V11" s="1"/>
  <c r="X8" s="1"/>
  <c r="X11" s="1"/>
  <c r="Z8" s="1"/>
  <c r="Z11" l="1"/>
  <c r="AB8" s="1"/>
  <c r="AB11" s="1"/>
  <c r="AD8" s="1"/>
  <c r="AD11" s="1"/>
  <c r="Y11"/>
  <c r="AA8" s="1"/>
  <c r="AA11" l="1"/>
  <c r="AC8" s="1"/>
  <c r="AC11" l="1"/>
  <c r="AE8" s="1"/>
  <c r="AE11" s="1"/>
  <c r="AF8"/>
  <c r="AF11"/>
  <c r="AF73" l="1"/>
  <c r="AF72"/>
  <c r="AF71"/>
  <c r="AF70"/>
  <c r="AF74"/>
  <c r="AF68"/>
  <c r="AF69"/>
  <c r="AF81" l="1"/>
  <c r="J83" l="1"/>
  <c r="L83" s="1"/>
  <c r="N83" s="1"/>
  <c r="P83" s="1"/>
  <c r="R83" s="1"/>
  <c r="T83" s="1"/>
  <c r="V83" s="1"/>
  <c r="X83" s="1"/>
  <c r="Z83" s="1"/>
  <c r="AB83" s="1"/>
  <c r="AD83" s="1"/>
  <c r="AF84" s="1"/>
  <c r="AF83" l="1"/>
</calcChain>
</file>

<file path=xl/sharedStrings.xml><?xml version="1.0" encoding="utf-8"?>
<sst xmlns="http://schemas.openxmlformats.org/spreadsheetml/2006/main" count="72" uniqueCount="50">
  <si>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</si>
  <si>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</si>
  <si>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</si>
  <si>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</si>
  <si>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</si>
  <si>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</si>
  <si>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</si>
  <si>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</si>
  <si>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</si>
  <si>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</si>
  <si>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</si>
  <si>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</si>
  <si>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</si>
  <si>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</si>
  <si>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</si>
  <si>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</si>
  <si>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</si>
  <si>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</si>
  <si>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</si>
  <si>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</si>
  <si>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</si>
  <si>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</si>
  <si>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</si>
  <si>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</si>
  <si>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</si>
  <si>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</si>
  <si>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</si>
  <si>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</si>
  <si>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</si>
  <si>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</si>
  <si>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</si>
  <si>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</si>
  <si>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</si>
  <si>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</si>
  <si>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</si>
  <si>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</si>
  <si>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</si>
  <si>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ул.Юбилейная 9, S= </t>
  </si>
  <si>
    <t>ОДН за ХВС</t>
  </si>
  <si>
    <t>ОДН за ГВС</t>
  </si>
  <si>
    <t>ОДН за электроэнергию</t>
  </si>
  <si>
    <t>Обслуживание прибора учета тепловой энергии</t>
  </si>
  <si>
    <t xml:space="preserve">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</si>
  <si>
    <t>замена прожектора</t>
  </si>
  <si>
    <t>замена фитинга</t>
  </si>
  <si>
    <t>прочистка канализации 05.02.24</t>
  </si>
  <si>
    <t>замена светодиодного светильника 1 подъезд</t>
  </si>
  <si>
    <t>очистка дворовой территории от снега</t>
  </si>
  <si>
    <t>прочистка канализации 2 выезда</t>
  </si>
  <si>
    <t>установка мусорного контейнера(НОВЫЙ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</si>
</sst>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84"/>
  <sheetViews>
    <sheetView tabSelected="1" zoomScale="70" zoomScaleNormal="70" workbookViewId="0">
      <pane xSplit="7" ySplit="7" topLeftCell="H11" activePane="bottomRight" state="frozen"/>
      <selection pane="topRight" activeCell="H1" sqref="H1"/>
      <selection pane="bottomLeft" activeCell="A8" sqref="A8"/>
      <selection pane="bottomRight" activeCell="I25" sqref="I25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10.5703125" bestFit="1" customWidth="1"/>
    <col min="9" max="9" width="9.5703125" bestFit="1" customWidth="1"/>
    <col min="10" max="10" width="10.5703125" bestFit="1" customWidth="1"/>
    <col min="11" max="11" width="9.5703125" bestFit="1" customWidth="1"/>
    <col min="12" max="12" width="10.5703125" bestFit="1" customWidth="1"/>
    <col min="13" max="13" width="9.5703125" bestFit="1" customWidth="1"/>
    <col min="14" max="14" width="10.5703125" bestFit="1" customWidth="1"/>
    <col min="15" max="15" width="9.5703125" bestFit="1" customWidth="1"/>
    <col min="16" max="16" width="10.5703125" bestFit="1" customWidth="1"/>
    <col min="17" max="17" width="9.5703125" bestFit="1" customWidth="1"/>
    <col min="18" max="18" width="10.5703125" bestFit="1" customWidth="1"/>
    <col min="19" max="19" width="9.5703125" bestFit="1" customWidth="1"/>
    <col min="20" max="20" width="10.5703125" bestFit="1" customWidth="1"/>
    <col min="21" max="21" width="9.5703125" bestFit="1" customWidth="1"/>
    <col min="22" max="22" width="10.5703125" bestFit="1" customWidth="1"/>
    <col min="23" max="23" width="9.5703125" bestFit="1" customWidth="1"/>
    <col min="24" max="24" width="10.5703125" bestFit="1" customWidth="1"/>
    <col min="25" max="25" width="9.5703125" bestFit="1" customWidth="1"/>
    <col min="26" max="26" width="10.5703125" bestFit="1" customWidth="1"/>
    <col min="27" max="27" width="9.5703125" bestFit="1" customWidth="1"/>
    <col min="28" max="28" width="10.5703125" bestFit="1" customWidth="1"/>
    <col min="29" max="29" width="9.5703125" bestFit="1" customWidth="1"/>
    <col min="30" max="30" width="10.5703125" bestFit="1" customWidth="1"/>
    <col min="31" max="31" width="9.5703125" bestFit="1" customWidth="1"/>
  </cols>
  <sheetData>
    <row r="2" spans="1:32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5"/>
    </row>
    <row r="3" spans="1:32">
      <c r="A3" s="73" t="s">
        <v>42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5"/>
    </row>
    <row r="4" spans="1:3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6">
        <v>4753.8999999999996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70" t="s">
        <v>1</v>
      </c>
      <c r="C6" s="71"/>
      <c r="D6" s="71"/>
      <c r="E6" s="71"/>
      <c r="F6" s="71"/>
      <c r="G6" s="79"/>
      <c r="H6" s="77" t="s">
        <v>2</v>
      </c>
      <c r="I6" s="78"/>
      <c r="J6" s="77" t="s">
        <v>3</v>
      </c>
      <c r="K6" s="78"/>
      <c r="L6" s="77" t="s">
        <v>4</v>
      </c>
      <c r="M6" s="78"/>
      <c r="N6" s="77" t="s">
        <v>5</v>
      </c>
      <c r="O6" s="78"/>
      <c r="P6" s="77" t="s">
        <v>6</v>
      </c>
      <c r="Q6" s="78"/>
      <c r="R6" s="77" t="s">
        <v>7</v>
      </c>
      <c r="S6" s="78"/>
      <c r="T6" s="77" t="s">
        <v>8</v>
      </c>
      <c r="U6" s="78"/>
      <c r="V6" s="77" t="s">
        <v>9</v>
      </c>
      <c r="W6" s="78"/>
      <c r="X6" s="77" t="s">
        <v>10</v>
      </c>
      <c r="Y6" s="78"/>
      <c r="Z6" s="77" t="s">
        <v>11</v>
      </c>
      <c r="AA6" s="78"/>
      <c r="AB6" s="77" t="s">
        <v>12</v>
      </c>
      <c r="AC6" s="78"/>
      <c r="AD6" s="77" t="s">
        <v>13</v>
      </c>
      <c r="AE6" s="78"/>
      <c r="AF6" s="1" t="s">
        <v>31</v>
      </c>
    </row>
    <row r="7" spans="1:32">
      <c r="A7" s="1">
        <v>1</v>
      </c>
      <c r="B7" s="80" t="s">
        <v>14</v>
      </c>
      <c r="C7" s="81"/>
      <c r="D7" s="81"/>
      <c r="E7" s="81"/>
      <c r="F7" s="81"/>
      <c r="G7" s="82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74" t="s">
        <v>15</v>
      </c>
      <c r="C8" s="75"/>
      <c r="D8" s="75"/>
      <c r="E8" s="75"/>
      <c r="F8" s="75"/>
      <c r="G8" s="76"/>
      <c r="H8" s="7">
        <v>613367.4</v>
      </c>
      <c r="I8" s="7">
        <v>20216.8</v>
      </c>
      <c r="J8" s="7">
        <f>H11</f>
        <v>636836.83000000007</v>
      </c>
      <c r="K8" s="7">
        <f>I11</f>
        <v>20216.8</v>
      </c>
      <c r="L8" s="7">
        <f>J11</f>
        <v>640944.29</v>
      </c>
      <c r="M8" s="7">
        <f t="shared" ref="M8:AE8" si="0">K11</f>
        <v>20216.8</v>
      </c>
      <c r="N8" s="7">
        <f t="shared" si="0"/>
        <v>644777.21</v>
      </c>
      <c r="O8" s="7">
        <f t="shared" si="0"/>
        <v>20216.8</v>
      </c>
      <c r="P8" s="7">
        <f t="shared" si="0"/>
        <v>655384.6399999999</v>
      </c>
      <c r="Q8" s="7">
        <f t="shared" si="0"/>
        <v>20216.8</v>
      </c>
      <c r="R8" s="7">
        <f t="shared" si="0"/>
        <v>676753.7699999999</v>
      </c>
      <c r="S8" s="7">
        <f t="shared" si="0"/>
        <v>20216.8</v>
      </c>
      <c r="T8" s="7">
        <f t="shared" si="0"/>
        <v>676753.7699999999</v>
      </c>
      <c r="U8" s="7">
        <f t="shared" si="0"/>
        <v>20216.8</v>
      </c>
      <c r="V8" s="7">
        <f t="shared" si="0"/>
        <v>676753.7699999999</v>
      </c>
      <c r="W8" s="7">
        <f t="shared" si="0"/>
        <v>20216.8</v>
      </c>
      <c r="X8" s="7">
        <f t="shared" si="0"/>
        <v>676753.7699999999</v>
      </c>
      <c r="Y8" s="7">
        <f t="shared" si="0"/>
        <v>20216.8</v>
      </c>
      <c r="Z8" s="7">
        <f t="shared" si="0"/>
        <v>676753.7699999999</v>
      </c>
      <c r="AA8" s="7">
        <f t="shared" si="0"/>
        <v>20216.8</v>
      </c>
      <c r="AB8" s="7">
        <f t="shared" si="0"/>
        <v>676753.7699999999</v>
      </c>
      <c r="AC8" s="7">
        <f t="shared" si="0"/>
        <v>20216.8</v>
      </c>
      <c r="AD8" s="7">
        <f t="shared" si="0"/>
        <v>676753.7699999999</v>
      </c>
      <c r="AE8" s="7">
        <f t="shared" si="0"/>
        <v>20216.8</v>
      </c>
      <c r="AF8" s="1">
        <f>SUM(H8:AD8)</f>
        <v>8150971.5599999968</v>
      </c>
    </row>
    <row r="9" spans="1:32">
      <c r="A9" s="1"/>
      <c r="B9" s="74" t="s">
        <v>16</v>
      </c>
      <c r="C9" s="75"/>
      <c r="D9" s="75"/>
      <c r="E9" s="75"/>
      <c r="F9" s="75"/>
      <c r="G9" s="76"/>
      <c r="H9" s="7">
        <f>112377.49-5358.85</f>
        <v>107018.64</v>
      </c>
      <c r="I9" s="7">
        <v>0</v>
      </c>
      <c r="J9" s="7">
        <v>112377.48</v>
      </c>
      <c r="K9" s="7">
        <v>0</v>
      </c>
      <c r="L9" s="7">
        <v>112377.49</v>
      </c>
      <c r="M9" s="7">
        <v>0</v>
      </c>
      <c r="N9" s="7">
        <v>112377.48</v>
      </c>
      <c r="O9" s="7">
        <v>0</v>
      </c>
      <c r="P9" s="58">
        <v>112377.49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556528.57999999996</v>
      </c>
    </row>
    <row r="10" spans="1:32">
      <c r="A10" s="1"/>
      <c r="B10" s="74" t="s">
        <v>17</v>
      </c>
      <c r="C10" s="75"/>
      <c r="D10" s="75"/>
      <c r="E10" s="75"/>
      <c r="F10" s="75"/>
      <c r="G10" s="76"/>
      <c r="H10" s="7">
        <v>83549.210000000006</v>
      </c>
      <c r="I10" s="7">
        <v>0</v>
      </c>
      <c r="J10" s="7">
        <v>108270.02</v>
      </c>
      <c r="K10" s="7">
        <v>0</v>
      </c>
      <c r="L10" s="7">
        <v>108544.57</v>
      </c>
      <c r="M10" s="7">
        <v>0</v>
      </c>
      <c r="N10" s="7">
        <v>101770.05</v>
      </c>
      <c r="O10" s="7">
        <v>0</v>
      </c>
      <c r="P10" s="7">
        <v>91008.36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493142.21</v>
      </c>
    </row>
    <row r="11" spans="1:32">
      <c r="A11" s="1"/>
      <c r="B11" s="74" t="s">
        <v>18</v>
      </c>
      <c r="C11" s="75"/>
      <c r="D11" s="75"/>
      <c r="E11" s="75"/>
      <c r="F11" s="75"/>
      <c r="G11" s="76"/>
      <c r="H11" s="7">
        <f>H8+H9-H10</f>
        <v>636836.83000000007</v>
      </c>
      <c r="I11" s="7">
        <f t="shared" ref="I11:AE11" si="1">I8+I9-I10</f>
        <v>20216.8</v>
      </c>
      <c r="J11" s="10">
        <f t="shared" si="1"/>
        <v>640944.29</v>
      </c>
      <c r="K11" s="10">
        <f t="shared" si="1"/>
        <v>20216.8</v>
      </c>
      <c r="L11" s="10">
        <f t="shared" si="1"/>
        <v>644777.21</v>
      </c>
      <c r="M11" s="10">
        <f t="shared" si="1"/>
        <v>20216.8</v>
      </c>
      <c r="N11" s="10">
        <f t="shared" si="1"/>
        <v>655384.6399999999</v>
      </c>
      <c r="O11" s="10">
        <f t="shared" si="1"/>
        <v>20216.8</v>
      </c>
      <c r="P11" s="10">
        <f t="shared" si="1"/>
        <v>676753.7699999999</v>
      </c>
      <c r="Q11" s="10">
        <f t="shared" si="1"/>
        <v>20216.8</v>
      </c>
      <c r="R11" s="10">
        <f t="shared" si="1"/>
        <v>676753.7699999999</v>
      </c>
      <c r="S11" s="10">
        <f t="shared" si="1"/>
        <v>20216.8</v>
      </c>
      <c r="T11" s="10">
        <f t="shared" si="1"/>
        <v>676753.7699999999</v>
      </c>
      <c r="U11" s="10">
        <f t="shared" si="1"/>
        <v>20216.8</v>
      </c>
      <c r="V11" s="10">
        <f t="shared" si="1"/>
        <v>676753.7699999999</v>
      </c>
      <c r="W11" s="10">
        <f t="shared" si="1"/>
        <v>20216.8</v>
      </c>
      <c r="X11" s="10">
        <f t="shared" si="1"/>
        <v>676753.7699999999</v>
      </c>
      <c r="Y11" s="10">
        <f t="shared" si="1"/>
        <v>20216.8</v>
      </c>
      <c r="Z11" s="10">
        <f>Z8+Z9-Z10</f>
        <v>676753.7699999999</v>
      </c>
      <c r="AA11" s="10">
        <f t="shared" si="1"/>
        <v>20216.8</v>
      </c>
      <c r="AB11" s="10">
        <f t="shared" si="1"/>
        <v>676753.7699999999</v>
      </c>
      <c r="AC11" s="10">
        <f t="shared" si="1"/>
        <v>20216.8</v>
      </c>
      <c r="AD11" s="10">
        <f t="shared" si="1"/>
        <v>676753.7699999999</v>
      </c>
      <c r="AE11" s="10">
        <f t="shared" si="1"/>
        <v>20216.8</v>
      </c>
      <c r="AF11" s="1">
        <f>SUM(H11:AD11)</f>
        <v>8214357.929999996</v>
      </c>
    </row>
    <row r="12" spans="1:32">
      <c r="A12" s="1"/>
      <c r="B12" s="74"/>
      <c r="C12" s="75"/>
      <c r="D12" s="75"/>
      <c r="E12" s="75"/>
      <c r="F12" s="75"/>
      <c r="G12" s="76"/>
      <c r="H12" s="5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0"/>
      <c r="AF12" s="1"/>
    </row>
    <row r="13" spans="1:32">
      <c r="A13" s="1"/>
      <c r="B13" s="64" t="s">
        <v>19</v>
      </c>
      <c r="C13" s="65"/>
      <c r="D13" s="65"/>
      <c r="E13" s="65"/>
      <c r="F13" s="65"/>
      <c r="G13" s="65"/>
      <c r="H13" s="5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0"/>
      <c r="AF13" s="1"/>
    </row>
    <row r="14" spans="1:32">
      <c r="A14" s="1">
        <v>2</v>
      </c>
      <c r="B14" s="70" t="s">
        <v>28</v>
      </c>
      <c r="C14" s="71"/>
      <c r="D14" s="71"/>
      <c r="E14" s="71"/>
      <c r="F14" s="71"/>
      <c r="G14" s="71"/>
      <c r="H14" s="59">
        <f>SUM(H15:I66)</f>
        <v>2225</v>
      </c>
      <c r="I14" s="60"/>
      <c r="J14" s="59">
        <f>SUM(J15:K66)</f>
        <v>7894.71</v>
      </c>
      <c r="K14" s="60"/>
      <c r="L14" s="59">
        <f>SUM(L15:M66)</f>
        <v>6087.31</v>
      </c>
      <c r="M14" s="60"/>
      <c r="N14" s="59">
        <f>SUM(N15:O66)</f>
        <v>0</v>
      </c>
      <c r="O14" s="60"/>
      <c r="P14" s="59">
        <f>SUM(P15:Q66)</f>
        <v>25000</v>
      </c>
      <c r="Q14" s="60"/>
      <c r="R14" s="59">
        <f>SUM(R15:S66)</f>
        <v>0</v>
      </c>
      <c r="S14" s="60"/>
      <c r="T14" s="59">
        <f>SUM(T15:U66)</f>
        <v>0</v>
      </c>
      <c r="U14" s="60"/>
      <c r="V14" s="59">
        <f>SUM(V15:W66)</f>
        <v>0</v>
      </c>
      <c r="W14" s="60"/>
      <c r="X14" s="59">
        <f>SUM(X15:Y66)</f>
        <v>0</v>
      </c>
      <c r="Y14" s="60"/>
      <c r="Z14" s="59">
        <f>SUM(Z15:AA66)</f>
        <v>0</v>
      </c>
      <c r="AA14" s="60"/>
      <c r="AB14" s="59">
        <f>SUM(AB15:AC66)</f>
        <v>0</v>
      </c>
      <c r="AC14" s="60"/>
      <c r="AD14" s="59">
        <f>SUM(AD15:AE66)</f>
        <v>0</v>
      </c>
      <c r="AE14" s="60"/>
      <c r="AF14" s="1">
        <f>SUM(H14:AD14)</f>
        <v>41207.020000000004</v>
      </c>
    </row>
    <row r="15" spans="1:32" ht="28.5" customHeight="1">
      <c r="A15" s="1"/>
      <c r="B15" s="66" t="s">
        <v>43</v>
      </c>
      <c r="C15" s="67"/>
      <c r="D15" s="67"/>
      <c r="E15" s="67"/>
      <c r="F15" s="67"/>
      <c r="G15" s="67"/>
      <c r="H15" s="59">
        <v>1241</v>
      </c>
      <c r="I15" s="60"/>
      <c r="J15" s="59"/>
      <c r="K15" s="60"/>
      <c r="L15" s="59"/>
      <c r="M15" s="60"/>
      <c r="N15" s="59"/>
      <c r="O15" s="60"/>
      <c r="P15" s="59"/>
      <c r="Q15" s="60"/>
      <c r="R15" s="59"/>
      <c r="S15" s="60"/>
      <c r="T15" s="59"/>
      <c r="U15" s="60"/>
      <c r="V15" s="59"/>
      <c r="W15" s="60"/>
      <c r="X15" s="59"/>
      <c r="Y15" s="60"/>
      <c r="Z15" s="59"/>
      <c r="AA15" s="60"/>
      <c r="AB15" s="59"/>
      <c r="AC15" s="60"/>
      <c r="AD15" s="59"/>
      <c r="AE15" s="60"/>
      <c r="AF15" s="1"/>
    </row>
    <row r="16" spans="1:32" ht="27" customHeight="1">
      <c r="A16" s="1"/>
      <c r="B16" s="66" t="s">
        <v>44</v>
      </c>
      <c r="C16" s="67"/>
      <c r="D16" s="67"/>
      <c r="E16" s="67"/>
      <c r="F16" s="67"/>
      <c r="G16" s="67"/>
      <c r="H16" s="59">
        <v>984</v>
      </c>
      <c r="I16" s="60"/>
      <c r="J16" s="59"/>
      <c r="K16" s="60"/>
      <c r="L16" s="59"/>
      <c r="M16" s="60"/>
      <c r="N16" s="59"/>
      <c r="O16" s="60"/>
      <c r="P16" s="59"/>
      <c r="Q16" s="60"/>
      <c r="R16" s="59"/>
      <c r="S16" s="60"/>
      <c r="T16" s="59"/>
      <c r="U16" s="60"/>
      <c r="V16" s="59"/>
      <c r="W16" s="60"/>
      <c r="X16" s="59"/>
      <c r="Y16" s="60"/>
      <c r="Z16" s="59"/>
      <c r="AA16" s="60"/>
      <c r="AB16" s="59"/>
      <c r="AC16" s="60"/>
      <c r="AD16" s="59"/>
      <c r="AE16" s="60"/>
      <c r="AF16" s="1"/>
    </row>
    <row r="17" spans="1:32" ht="30" customHeight="1">
      <c r="A17" s="1"/>
      <c r="B17" s="66" t="s">
        <v>45</v>
      </c>
      <c r="C17" s="67"/>
      <c r="D17" s="67"/>
      <c r="E17" s="67"/>
      <c r="F17" s="67"/>
      <c r="G17" s="67"/>
      <c r="H17" s="59"/>
      <c r="I17" s="69"/>
      <c r="J17" s="59">
        <v>3043.71</v>
      </c>
      <c r="K17" s="69"/>
      <c r="L17" s="59"/>
      <c r="M17" s="69"/>
      <c r="N17" s="59"/>
      <c r="O17" s="69"/>
      <c r="P17" s="59"/>
      <c r="Q17" s="69"/>
      <c r="R17" s="59"/>
      <c r="S17" s="69"/>
      <c r="T17" s="59"/>
      <c r="U17" s="69"/>
      <c r="V17" s="59"/>
      <c r="W17" s="69"/>
      <c r="X17" s="59"/>
      <c r="Y17" s="69"/>
      <c r="Z17" s="59"/>
      <c r="AA17" s="69"/>
      <c r="AB17" s="59"/>
      <c r="AC17" s="69"/>
      <c r="AD17" s="59"/>
      <c r="AE17" s="69"/>
      <c r="AF17" s="1"/>
    </row>
    <row r="18" spans="1:32" ht="30" customHeight="1">
      <c r="A18" s="1"/>
      <c r="B18" s="66" t="s">
        <v>46</v>
      </c>
      <c r="C18" s="67"/>
      <c r="D18" s="67"/>
      <c r="E18" s="67"/>
      <c r="F18" s="67"/>
      <c r="G18" s="67"/>
      <c r="H18" s="59"/>
      <c r="I18" s="69"/>
      <c r="J18" s="59">
        <v>2251</v>
      </c>
      <c r="K18" s="69"/>
      <c r="L18" s="59"/>
      <c r="M18" s="69"/>
      <c r="N18" s="59"/>
      <c r="O18" s="69"/>
      <c r="P18" s="59"/>
      <c r="Q18" s="69"/>
      <c r="R18" s="59"/>
      <c r="S18" s="69"/>
      <c r="T18" s="59"/>
      <c r="U18" s="69"/>
      <c r="V18" s="59"/>
      <c r="W18" s="69"/>
      <c r="X18" s="59"/>
      <c r="Y18" s="69"/>
      <c r="Z18" s="59"/>
      <c r="AA18" s="69"/>
      <c r="AB18" s="59"/>
      <c r="AC18" s="69"/>
      <c r="AD18" s="59"/>
      <c r="AE18" s="69"/>
      <c r="AF18" s="1"/>
    </row>
    <row r="19" spans="1:32" ht="24.75" customHeight="1">
      <c r="A19" s="1"/>
      <c r="B19" s="66" t="s">
        <v>47</v>
      </c>
      <c r="C19" s="67"/>
      <c r="D19" s="67"/>
      <c r="E19" s="67"/>
      <c r="F19" s="67"/>
      <c r="G19" s="67"/>
      <c r="H19" s="59"/>
      <c r="I19" s="69"/>
      <c r="J19" s="59">
        <v>2600</v>
      </c>
      <c r="K19" s="69"/>
      <c r="L19" s="59"/>
      <c r="M19" s="69"/>
      <c r="N19" s="59"/>
      <c r="O19" s="69"/>
      <c r="P19" s="59"/>
      <c r="Q19" s="69"/>
      <c r="R19" s="59"/>
      <c r="S19" s="69"/>
      <c r="T19" s="59"/>
      <c r="U19" s="69"/>
      <c r="V19" s="59"/>
      <c r="W19" s="69"/>
      <c r="X19" s="59"/>
      <c r="Y19" s="69"/>
      <c r="Z19" s="59"/>
      <c r="AA19" s="69"/>
      <c r="AB19" s="59"/>
      <c r="AC19" s="69"/>
      <c r="AD19" s="59"/>
      <c r="AE19" s="69"/>
      <c r="AF19" s="1"/>
    </row>
    <row r="20" spans="1:32" ht="24.75" customHeight="1">
      <c r="A20" s="1"/>
      <c r="B20" s="61" t="s">
        <v>48</v>
      </c>
      <c r="C20" s="62"/>
      <c r="D20" s="62"/>
      <c r="E20" s="62"/>
      <c r="F20" s="62"/>
      <c r="G20" s="63"/>
      <c r="H20" s="49"/>
      <c r="I20" s="50"/>
      <c r="J20" s="59"/>
      <c r="K20" s="60"/>
      <c r="L20" s="59">
        <v>6087.31</v>
      </c>
      <c r="M20" s="60"/>
      <c r="N20" s="49"/>
      <c r="O20" s="50"/>
      <c r="P20" s="59"/>
      <c r="Q20" s="60"/>
      <c r="R20" s="49"/>
      <c r="S20" s="50"/>
      <c r="T20" s="49"/>
      <c r="U20" s="50"/>
      <c r="V20" s="49"/>
      <c r="W20" s="50"/>
      <c r="X20" s="49"/>
      <c r="Y20" s="50"/>
      <c r="Z20" s="49"/>
      <c r="AA20" s="50"/>
      <c r="AB20" s="49"/>
      <c r="AC20" s="50"/>
      <c r="AD20" s="49"/>
      <c r="AE20" s="50"/>
      <c r="AF20" s="1"/>
    </row>
    <row r="21" spans="1:32" ht="24.75" customHeight="1">
      <c r="A21" s="1"/>
      <c r="B21" s="61"/>
      <c r="C21" s="62"/>
      <c r="D21" s="62"/>
      <c r="E21" s="62"/>
      <c r="F21" s="62"/>
      <c r="G21" s="63"/>
      <c r="H21" s="49"/>
      <c r="I21" s="50"/>
      <c r="J21" s="59"/>
      <c r="K21" s="60"/>
      <c r="L21" s="49"/>
      <c r="M21" s="50"/>
      <c r="N21" s="49"/>
      <c r="O21" s="50"/>
      <c r="P21" s="49"/>
      <c r="Q21" s="50"/>
      <c r="R21" s="59"/>
      <c r="S21" s="60"/>
      <c r="T21" s="49"/>
      <c r="U21" s="50"/>
      <c r="V21" s="49"/>
      <c r="W21" s="50"/>
      <c r="X21" s="49"/>
      <c r="Y21" s="50"/>
      <c r="Z21" s="49"/>
      <c r="AA21" s="50"/>
      <c r="AB21" s="49"/>
      <c r="AC21" s="50"/>
      <c r="AD21" s="49"/>
      <c r="AE21" s="50"/>
      <c r="AF21" s="1"/>
    </row>
    <row r="22" spans="1:32" ht="30" customHeight="1">
      <c r="A22" s="1"/>
      <c r="B22" s="66" t="s">
        <v>49</v>
      </c>
      <c r="C22" s="67"/>
      <c r="D22" s="67"/>
      <c r="E22" s="67"/>
      <c r="F22" s="67"/>
      <c r="G22" s="67"/>
      <c r="H22" s="68"/>
      <c r="I22" s="68"/>
      <c r="J22" s="68"/>
      <c r="K22" s="68"/>
      <c r="L22" s="68"/>
      <c r="M22" s="68"/>
      <c r="N22" s="68"/>
      <c r="O22" s="68"/>
      <c r="P22" s="68">
        <v>25000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1"/>
    </row>
    <row r="23" spans="1:32" ht="33" customHeight="1">
      <c r="A23" s="1"/>
      <c r="B23" s="66"/>
      <c r="C23" s="67"/>
      <c r="D23" s="67"/>
      <c r="E23" s="67"/>
      <c r="F23" s="67"/>
      <c r="G23" s="67"/>
      <c r="H23" s="59"/>
      <c r="I23" s="60"/>
      <c r="J23" s="59"/>
      <c r="K23" s="60"/>
      <c r="L23" s="59"/>
      <c r="M23" s="60"/>
      <c r="N23" s="59"/>
      <c r="O23" s="60"/>
      <c r="P23" s="59"/>
      <c r="Q23" s="60"/>
      <c r="R23" s="59"/>
      <c r="S23" s="60"/>
      <c r="T23" s="59"/>
      <c r="U23" s="60"/>
      <c r="V23" s="59"/>
      <c r="W23" s="60"/>
      <c r="X23" s="59"/>
      <c r="Y23" s="60"/>
      <c r="Z23" s="59"/>
      <c r="AA23" s="60"/>
      <c r="AB23" s="59"/>
      <c r="AC23" s="60"/>
      <c r="AD23" s="59"/>
      <c r="AE23" s="60"/>
      <c r="AF23" s="1"/>
    </row>
    <row r="24" spans="1:32" ht="30" customHeight="1">
      <c r="A24" s="1"/>
      <c r="B24" s="66"/>
      <c r="C24" s="67"/>
      <c r="D24" s="67"/>
      <c r="E24" s="67"/>
      <c r="F24" s="67"/>
      <c r="G24" s="67"/>
      <c r="H24" s="59"/>
      <c r="I24" s="60"/>
      <c r="J24" s="59"/>
      <c r="K24" s="60"/>
      <c r="L24" s="59"/>
      <c r="M24" s="60"/>
      <c r="N24" s="59"/>
      <c r="O24" s="60"/>
      <c r="P24" s="59"/>
      <c r="Q24" s="60"/>
      <c r="R24" s="59"/>
      <c r="S24" s="60"/>
      <c r="T24" s="59"/>
      <c r="U24" s="60"/>
      <c r="V24" s="59"/>
      <c r="W24" s="60"/>
      <c r="X24" s="59"/>
      <c r="Y24" s="60"/>
      <c r="Z24" s="59"/>
      <c r="AA24" s="60"/>
      <c r="AB24" s="59"/>
      <c r="AC24" s="60"/>
      <c r="AD24" s="59"/>
      <c r="AE24" s="60"/>
      <c r="AF24" s="1"/>
    </row>
    <row r="25" spans="1:32" ht="49.5" customHeight="1">
      <c r="A25" s="1"/>
      <c r="B25" s="61"/>
      <c r="C25" s="62"/>
      <c r="D25" s="62"/>
      <c r="E25" s="62"/>
      <c r="F25" s="62"/>
      <c r="G25" s="63"/>
      <c r="H25" s="39"/>
      <c r="I25" s="40"/>
      <c r="J25" s="39"/>
      <c r="K25" s="40"/>
      <c r="L25" s="59"/>
      <c r="M25" s="60"/>
      <c r="N25" s="59"/>
      <c r="O25" s="60"/>
      <c r="P25" s="39"/>
      <c r="Q25" s="40"/>
      <c r="R25" s="39"/>
      <c r="S25" s="40"/>
      <c r="T25" s="39"/>
      <c r="U25" s="40"/>
      <c r="V25" s="39"/>
      <c r="W25" s="40"/>
      <c r="X25" s="39"/>
      <c r="Y25" s="40"/>
      <c r="Z25" s="59"/>
      <c r="AA25" s="60"/>
      <c r="AB25" s="39"/>
      <c r="AC25" s="40"/>
      <c r="AD25" s="39"/>
      <c r="AE25" s="40"/>
      <c r="AF25" s="1"/>
    </row>
    <row r="26" spans="1:32" ht="30" customHeight="1">
      <c r="A26" s="1"/>
      <c r="B26" s="66"/>
      <c r="C26" s="67"/>
      <c r="D26" s="67"/>
      <c r="E26" s="67"/>
      <c r="F26" s="67"/>
      <c r="G26" s="67"/>
      <c r="H26" s="59"/>
      <c r="I26" s="60"/>
      <c r="J26" s="59"/>
      <c r="K26" s="60"/>
      <c r="L26" s="59"/>
      <c r="M26" s="60"/>
      <c r="N26" s="59"/>
      <c r="O26" s="60"/>
      <c r="P26" s="59"/>
      <c r="Q26" s="60"/>
      <c r="R26" s="59"/>
      <c r="S26" s="60"/>
      <c r="T26" s="59"/>
      <c r="U26" s="60"/>
      <c r="V26" s="59"/>
      <c r="W26" s="60"/>
      <c r="X26" s="59"/>
      <c r="Y26" s="60"/>
      <c r="Z26" s="59"/>
      <c r="AA26" s="60"/>
      <c r="AB26" s="59"/>
      <c r="AC26" s="60"/>
      <c r="AD26" s="59"/>
      <c r="AE26" s="60"/>
      <c r="AF26" s="1"/>
    </row>
    <row r="27" spans="1:32" ht="30" customHeight="1">
      <c r="A27" s="1"/>
      <c r="B27" s="66"/>
      <c r="C27" s="67"/>
      <c r="D27" s="67"/>
      <c r="E27" s="67"/>
      <c r="F27" s="67"/>
      <c r="G27" s="67"/>
      <c r="H27" s="59"/>
      <c r="I27" s="60"/>
      <c r="J27" s="59"/>
      <c r="K27" s="60"/>
      <c r="L27" s="59"/>
      <c r="M27" s="60"/>
      <c r="N27" s="59"/>
      <c r="O27" s="60"/>
      <c r="P27" s="59"/>
      <c r="Q27" s="60"/>
      <c r="R27" s="59"/>
      <c r="S27" s="60"/>
      <c r="T27" s="59"/>
      <c r="U27" s="60"/>
      <c r="V27" s="59"/>
      <c r="W27" s="60"/>
      <c r="X27" s="59"/>
      <c r="Y27" s="60"/>
      <c r="Z27" s="59"/>
      <c r="AA27" s="60"/>
      <c r="AB27" s="59"/>
      <c r="AC27" s="60"/>
      <c r="AD27" s="59"/>
      <c r="AE27" s="60"/>
      <c r="AF27" s="1"/>
    </row>
    <row r="28" spans="1:32" ht="30" customHeight="1">
      <c r="A28" s="1"/>
      <c r="B28" s="61"/>
      <c r="C28" s="62"/>
      <c r="D28" s="62"/>
      <c r="E28" s="62"/>
      <c r="F28" s="62"/>
      <c r="G28" s="63"/>
      <c r="H28" s="11"/>
      <c r="I28" s="12"/>
      <c r="J28" s="11"/>
      <c r="K28" s="12"/>
      <c r="L28" s="59"/>
      <c r="M28" s="60"/>
      <c r="N28" s="59"/>
      <c r="O28" s="60"/>
      <c r="P28" s="11"/>
      <c r="Q28" s="12"/>
      <c r="R28" s="59"/>
      <c r="S28" s="60"/>
      <c r="T28" s="59"/>
      <c r="U28" s="60"/>
      <c r="V28" s="59"/>
      <c r="W28" s="60"/>
      <c r="X28" s="59"/>
      <c r="Y28" s="60"/>
      <c r="Z28" s="11"/>
      <c r="AA28" s="12"/>
      <c r="AB28" s="11"/>
      <c r="AC28" s="12"/>
      <c r="AD28" s="11"/>
      <c r="AE28" s="12"/>
      <c r="AF28" s="1"/>
    </row>
    <row r="29" spans="1:32" ht="30" customHeight="1">
      <c r="A29" s="1"/>
      <c r="B29" s="61"/>
      <c r="C29" s="62"/>
      <c r="D29" s="62"/>
      <c r="E29" s="62"/>
      <c r="F29" s="62"/>
      <c r="G29" s="63"/>
      <c r="H29" s="13"/>
      <c r="I29" s="14"/>
      <c r="J29" s="13"/>
      <c r="K29" s="14"/>
      <c r="L29" s="13"/>
      <c r="M29" s="14"/>
      <c r="N29" s="59"/>
      <c r="O29" s="60"/>
      <c r="P29" s="59"/>
      <c r="Q29" s="60"/>
      <c r="R29" s="59"/>
      <c r="S29" s="60"/>
      <c r="T29" s="59"/>
      <c r="U29" s="60"/>
      <c r="V29" s="59"/>
      <c r="W29" s="60"/>
      <c r="X29" s="13"/>
      <c r="Y29" s="14"/>
      <c r="Z29" s="13"/>
      <c r="AA29" s="14"/>
      <c r="AB29" s="13"/>
      <c r="AC29" s="14"/>
      <c r="AD29" s="13"/>
      <c r="AE29" s="14"/>
      <c r="AF29" s="1"/>
    </row>
    <row r="30" spans="1:32" ht="30" customHeight="1">
      <c r="A30" s="1"/>
      <c r="B30" s="61"/>
      <c r="C30" s="62"/>
      <c r="D30" s="62"/>
      <c r="E30" s="62"/>
      <c r="F30" s="62"/>
      <c r="G30" s="63"/>
      <c r="H30" s="13"/>
      <c r="I30" s="14"/>
      <c r="J30" s="13"/>
      <c r="K30" s="14"/>
      <c r="L30" s="13"/>
      <c r="M30" s="14"/>
      <c r="N30" s="59"/>
      <c r="O30" s="60"/>
      <c r="P30" s="13"/>
      <c r="Q30" s="14"/>
      <c r="R30" s="59"/>
      <c r="S30" s="60"/>
      <c r="T30" s="59"/>
      <c r="U30" s="60"/>
      <c r="V30" s="59"/>
      <c r="W30" s="60"/>
      <c r="X30" s="13"/>
      <c r="Y30" s="14"/>
      <c r="Z30" s="13"/>
      <c r="AA30" s="14"/>
      <c r="AB30" s="13"/>
      <c r="AC30" s="14"/>
      <c r="AD30" s="13"/>
      <c r="AE30" s="14"/>
      <c r="AF30" s="1"/>
    </row>
    <row r="31" spans="1:32" ht="30" customHeight="1">
      <c r="A31" s="1"/>
      <c r="B31" s="61"/>
      <c r="C31" s="62"/>
      <c r="D31" s="62"/>
      <c r="E31" s="62"/>
      <c r="F31" s="62"/>
      <c r="G31" s="63"/>
      <c r="H31" s="15"/>
      <c r="I31" s="16"/>
      <c r="J31" s="15"/>
      <c r="K31" s="16"/>
      <c r="L31" s="15"/>
      <c r="M31" s="16"/>
      <c r="N31" s="59"/>
      <c r="O31" s="60"/>
      <c r="P31" s="15"/>
      <c r="Q31" s="16"/>
      <c r="R31" s="15"/>
      <c r="S31" s="16"/>
      <c r="T31" s="59"/>
      <c r="U31" s="60"/>
      <c r="V31" s="15"/>
      <c r="W31" s="16"/>
      <c r="X31" s="15"/>
      <c r="Y31" s="16"/>
      <c r="Z31" s="15"/>
      <c r="AA31" s="16"/>
      <c r="AB31" s="15"/>
      <c r="AC31" s="16"/>
      <c r="AD31" s="15"/>
      <c r="AE31" s="16"/>
      <c r="AF31" s="1"/>
    </row>
    <row r="32" spans="1:32" ht="30" customHeight="1">
      <c r="A32" s="1"/>
      <c r="B32" s="61"/>
      <c r="C32" s="62"/>
      <c r="D32" s="62"/>
      <c r="E32" s="62"/>
      <c r="F32" s="62"/>
      <c r="G32" s="63"/>
      <c r="H32" s="15"/>
      <c r="I32" s="16"/>
      <c r="J32" s="15"/>
      <c r="K32" s="16"/>
      <c r="L32" s="15"/>
      <c r="M32" s="16"/>
      <c r="N32" s="59"/>
      <c r="O32" s="60"/>
      <c r="P32" s="15"/>
      <c r="Q32" s="16"/>
      <c r="R32" s="15"/>
      <c r="S32" s="16"/>
      <c r="T32" s="59"/>
      <c r="U32" s="60"/>
      <c r="V32" s="59"/>
      <c r="W32" s="60"/>
      <c r="X32" s="15"/>
      <c r="Y32" s="16"/>
      <c r="Z32" s="15"/>
      <c r="AA32" s="16"/>
      <c r="AB32" s="15"/>
      <c r="AC32" s="16"/>
      <c r="AD32" s="15"/>
      <c r="AE32" s="16"/>
      <c r="AF32" s="1"/>
    </row>
    <row r="33" spans="1:32" ht="30" customHeight="1">
      <c r="A33" s="1"/>
      <c r="B33" s="61"/>
      <c r="C33" s="62"/>
      <c r="D33" s="62"/>
      <c r="E33" s="62"/>
      <c r="F33" s="62"/>
      <c r="G33" s="63"/>
      <c r="H33" s="41"/>
      <c r="I33" s="42"/>
      <c r="J33" s="41"/>
      <c r="K33" s="42"/>
      <c r="L33" s="41"/>
      <c r="M33" s="42"/>
      <c r="N33" s="59"/>
      <c r="O33" s="60"/>
      <c r="P33" s="59"/>
      <c r="Q33" s="60"/>
      <c r="R33" s="41"/>
      <c r="S33" s="42"/>
      <c r="T33" s="59"/>
      <c r="U33" s="60"/>
      <c r="V33" s="41"/>
      <c r="W33" s="42"/>
      <c r="X33" s="41"/>
      <c r="Y33" s="42"/>
      <c r="Z33" s="41"/>
      <c r="AA33" s="42"/>
      <c r="AB33" s="41"/>
      <c r="AC33" s="42"/>
      <c r="AD33" s="41"/>
      <c r="AE33" s="42"/>
      <c r="AF33" s="1"/>
    </row>
    <row r="34" spans="1:32" ht="30" customHeight="1">
      <c r="A34" s="1"/>
      <c r="B34" s="61"/>
      <c r="C34" s="62"/>
      <c r="D34" s="62"/>
      <c r="E34" s="62"/>
      <c r="F34" s="62"/>
      <c r="G34" s="63"/>
      <c r="H34" s="51"/>
      <c r="I34" s="52"/>
      <c r="J34" s="51"/>
      <c r="K34" s="52"/>
      <c r="L34" s="51"/>
      <c r="M34" s="52"/>
      <c r="N34" s="51"/>
      <c r="O34" s="52"/>
      <c r="P34" s="59"/>
      <c r="Q34" s="60"/>
      <c r="R34" s="51"/>
      <c r="S34" s="52"/>
      <c r="T34" s="51"/>
      <c r="U34" s="52"/>
      <c r="V34" s="59"/>
      <c r="W34" s="60"/>
      <c r="X34" s="51"/>
      <c r="Y34" s="52"/>
      <c r="Z34" s="51"/>
      <c r="AA34" s="52"/>
      <c r="AB34" s="51"/>
      <c r="AC34" s="52"/>
      <c r="AD34" s="51"/>
      <c r="AE34" s="52"/>
      <c r="AF34" s="1"/>
    </row>
    <row r="35" spans="1:32" ht="30" customHeight="1">
      <c r="A35" s="1"/>
      <c r="B35" s="61"/>
      <c r="C35" s="62"/>
      <c r="D35" s="62"/>
      <c r="E35" s="62"/>
      <c r="F35" s="62"/>
      <c r="G35" s="63"/>
      <c r="H35" s="41"/>
      <c r="I35" s="42"/>
      <c r="J35" s="41"/>
      <c r="K35" s="42"/>
      <c r="L35" s="41"/>
      <c r="M35" s="42"/>
      <c r="N35" s="41"/>
      <c r="O35" s="42"/>
      <c r="P35" s="59"/>
      <c r="Q35" s="60"/>
      <c r="R35" s="41"/>
      <c r="S35" s="42"/>
      <c r="T35" s="59"/>
      <c r="U35" s="60"/>
      <c r="V35" s="41"/>
      <c r="W35" s="42"/>
      <c r="X35" s="59"/>
      <c r="Y35" s="60"/>
      <c r="Z35" s="41"/>
      <c r="AA35" s="42"/>
      <c r="AB35" s="41"/>
      <c r="AC35" s="42"/>
      <c r="AD35" s="41"/>
      <c r="AE35" s="42"/>
      <c r="AF35" s="1"/>
    </row>
    <row r="36" spans="1:32" ht="30" customHeight="1">
      <c r="A36" s="1"/>
      <c r="B36" s="61"/>
      <c r="C36" s="62"/>
      <c r="D36" s="62"/>
      <c r="E36" s="62"/>
      <c r="F36" s="62"/>
      <c r="G36" s="63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59"/>
      <c r="S36" s="60"/>
      <c r="T36" s="59"/>
      <c r="U36" s="60"/>
      <c r="V36" s="59"/>
      <c r="W36" s="60"/>
      <c r="X36" s="59"/>
      <c r="Y36" s="60"/>
      <c r="Z36" s="19"/>
      <c r="AA36" s="20"/>
      <c r="AB36" s="19"/>
      <c r="AC36" s="20"/>
      <c r="AD36" s="19"/>
      <c r="AE36" s="20"/>
      <c r="AF36" s="1"/>
    </row>
    <row r="37" spans="1:32" ht="30" customHeight="1">
      <c r="A37" s="1"/>
      <c r="B37" s="61"/>
      <c r="C37" s="62"/>
      <c r="D37" s="62"/>
      <c r="E37" s="62"/>
      <c r="F37" s="62"/>
      <c r="G37" s="63"/>
      <c r="H37" s="43"/>
      <c r="I37" s="44"/>
      <c r="J37" s="43"/>
      <c r="K37" s="44"/>
      <c r="L37" s="43"/>
      <c r="M37" s="44"/>
      <c r="N37" s="43"/>
      <c r="O37" s="44"/>
      <c r="P37" s="59"/>
      <c r="Q37" s="60"/>
      <c r="R37" s="59"/>
      <c r="S37" s="60"/>
      <c r="T37" s="43"/>
      <c r="U37" s="44"/>
      <c r="V37" s="59"/>
      <c r="W37" s="60"/>
      <c r="X37" s="59"/>
      <c r="Y37" s="60"/>
      <c r="Z37" s="43"/>
      <c r="AA37" s="44"/>
      <c r="AB37" s="43"/>
      <c r="AC37" s="44"/>
      <c r="AD37" s="43"/>
      <c r="AE37" s="44"/>
      <c r="AF37" s="1"/>
    </row>
    <row r="38" spans="1:32" ht="30" customHeight="1">
      <c r="A38" s="1"/>
      <c r="B38" s="61"/>
      <c r="C38" s="62"/>
      <c r="D38" s="62"/>
      <c r="E38" s="62"/>
      <c r="F38" s="62"/>
      <c r="G38" s="63"/>
      <c r="H38" s="56"/>
      <c r="I38" s="57"/>
      <c r="J38" s="56"/>
      <c r="K38" s="57"/>
      <c r="L38" s="56"/>
      <c r="M38" s="57"/>
      <c r="N38" s="56"/>
      <c r="O38" s="57"/>
      <c r="P38" s="56"/>
      <c r="Q38" s="57"/>
      <c r="R38" s="56"/>
      <c r="S38" s="57"/>
      <c r="T38" s="56"/>
      <c r="U38" s="57"/>
      <c r="V38" s="56"/>
      <c r="W38" s="57"/>
      <c r="X38" s="56"/>
      <c r="Y38" s="57"/>
      <c r="Z38" s="59"/>
      <c r="AA38" s="60"/>
      <c r="AB38" s="56"/>
      <c r="AC38" s="57"/>
      <c r="AD38" s="56"/>
      <c r="AE38" s="57"/>
      <c r="AF38" s="1"/>
    </row>
    <row r="39" spans="1:32" ht="30" customHeight="1">
      <c r="A39" s="1"/>
      <c r="B39" s="61"/>
      <c r="C39" s="62"/>
      <c r="D39" s="62"/>
      <c r="E39" s="62"/>
      <c r="F39" s="62"/>
      <c r="G39" s="63"/>
      <c r="H39" s="56"/>
      <c r="I39" s="57"/>
      <c r="J39" s="56"/>
      <c r="K39" s="57"/>
      <c r="L39" s="56"/>
      <c r="M39" s="57"/>
      <c r="N39" s="56"/>
      <c r="O39" s="57"/>
      <c r="P39" s="56"/>
      <c r="Q39" s="57"/>
      <c r="R39" s="56"/>
      <c r="S39" s="57"/>
      <c r="T39" s="56"/>
      <c r="U39" s="57"/>
      <c r="V39" s="56"/>
      <c r="W39" s="57"/>
      <c r="X39" s="56"/>
      <c r="Y39" s="57"/>
      <c r="Z39" s="59"/>
      <c r="AA39" s="60"/>
      <c r="AB39" s="56"/>
      <c r="AC39" s="57"/>
      <c r="AD39" s="56"/>
      <c r="AE39" s="57"/>
      <c r="AF39" s="1"/>
    </row>
    <row r="40" spans="1:32" ht="30" customHeight="1">
      <c r="A40" s="1"/>
      <c r="B40" s="61"/>
      <c r="C40" s="62"/>
      <c r="D40" s="62"/>
      <c r="E40" s="62"/>
      <c r="F40" s="62"/>
      <c r="G40" s="63"/>
      <c r="H40" s="56"/>
      <c r="I40" s="57"/>
      <c r="J40" s="56"/>
      <c r="K40" s="57"/>
      <c r="L40" s="56"/>
      <c r="M40" s="57"/>
      <c r="N40" s="56"/>
      <c r="O40" s="57"/>
      <c r="P40" s="56"/>
      <c r="Q40" s="57"/>
      <c r="R40" s="56"/>
      <c r="S40" s="57"/>
      <c r="T40" s="56"/>
      <c r="U40" s="57"/>
      <c r="V40" s="56"/>
      <c r="W40" s="57"/>
      <c r="X40" s="56"/>
      <c r="Y40" s="57"/>
      <c r="Z40" s="59"/>
      <c r="AA40" s="60"/>
      <c r="AB40" s="56"/>
      <c r="AC40" s="57"/>
      <c r="AD40" s="56"/>
      <c r="AE40" s="57"/>
      <c r="AF40" s="1"/>
    </row>
    <row r="41" spans="1:32" ht="30" customHeight="1">
      <c r="A41" s="1"/>
      <c r="B41" s="61"/>
      <c r="C41" s="62"/>
      <c r="D41" s="62"/>
      <c r="E41" s="62"/>
      <c r="F41" s="62"/>
      <c r="G41" s="63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59"/>
      <c r="U41" s="60"/>
      <c r="V41" s="59"/>
      <c r="W41" s="60"/>
      <c r="X41" s="43"/>
      <c r="Y41" s="44"/>
      <c r="Z41" s="43"/>
      <c r="AA41" s="44"/>
      <c r="AB41" s="59"/>
      <c r="AC41" s="60"/>
      <c r="AD41" s="43"/>
      <c r="AE41" s="44"/>
      <c r="AF41" s="1"/>
    </row>
    <row r="42" spans="1:32" ht="30" customHeight="1">
      <c r="A42" s="1"/>
      <c r="B42" s="61"/>
      <c r="C42" s="62"/>
      <c r="D42" s="62"/>
      <c r="E42" s="62"/>
      <c r="F42" s="62"/>
      <c r="G42" s="63"/>
      <c r="H42" s="43"/>
      <c r="I42" s="44"/>
      <c r="J42" s="43"/>
      <c r="K42" s="44"/>
      <c r="L42" s="43"/>
      <c r="M42" s="44"/>
      <c r="N42" s="43"/>
      <c r="O42" s="44"/>
      <c r="P42" s="43"/>
      <c r="Q42" s="44"/>
      <c r="R42" s="43"/>
      <c r="S42" s="44"/>
      <c r="T42" s="59"/>
      <c r="U42" s="60"/>
      <c r="V42" s="59"/>
      <c r="W42" s="60"/>
      <c r="X42" s="43"/>
      <c r="Y42" s="44"/>
      <c r="Z42" s="43"/>
      <c r="AA42" s="44"/>
      <c r="AB42" s="59"/>
      <c r="AC42" s="60"/>
      <c r="AD42" s="43"/>
      <c r="AE42" s="44"/>
      <c r="AF42" s="1"/>
    </row>
    <row r="43" spans="1:32" ht="30" customHeight="1">
      <c r="A43" s="1"/>
      <c r="B43" s="61"/>
      <c r="C43" s="62"/>
      <c r="D43" s="62"/>
      <c r="E43" s="62"/>
      <c r="F43" s="62"/>
      <c r="G43" s="63"/>
      <c r="H43" s="13"/>
      <c r="I43" s="14"/>
      <c r="J43" s="13"/>
      <c r="K43" s="14"/>
      <c r="L43" s="13"/>
      <c r="M43" s="14"/>
      <c r="N43" s="13"/>
      <c r="O43" s="14"/>
      <c r="P43" s="13"/>
      <c r="Q43" s="14"/>
      <c r="R43" s="13"/>
      <c r="S43" s="14"/>
      <c r="T43" s="59"/>
      <c r="U43" s="60"/>
      <c r="V43" s="59"/>
      <c r="W43" s="60"/>
      <c r="X43" s="59"/>
      <c r="Y43" s="60"/>
      <c r="Z43" s="59"/>
      <c r="AA43" s="60"/>
      <c r="AB43" s="13"/>
      <c r="AC43" s="14"/>
      <c r="AD43" s="59"/>
      <c r="AE43" s="60"/>
      <c r="AF43" s="1"/>
    </row>
    <row r="44" spans="1:32" ht="30" customHeight="1">
      <c r="A44" s="1"/>
      <c r="B44" s="61"/>
      <c r="C44" s="62"/>
      <c r="D44" s="62"/>
      <c r="E44" s="62"/>
      <c r="F44" s="62"/>
      <c r="G44" s="63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59"/>
      <c r="W44" s="60"/>
      <c r="X44" s="59"/>
      <c r="Y44" s="60"/>
      <c r="Z44" s="19"/>
      <c r="AA44" s="20"/>
      <c r="AB44" s="19"/>
      <c r="AC44" s="20"/>
      <c r="AD44" s="59"/>
      <c r="AE44" s="60"/>
      <c r="AF44" s="1"/>
    </row>
    <row r="45" spans="1:32" ht="30" customHeight="1">
      <c r="A45" s="1"/>
      <c r="B45" s="61"/>
      <c r="C45" s="62"/>
      <c r="D45" s="62"/>
      <c r="E45" s="62"/>
      <c r="F45" s="62"/>
      <c r="G45" s="63"/>
      <c r="H45" s="21"/>
      <c r="I45" s="22"/>
      <c r="J45" s="21"/>
      <c r="K45" s="22"/>
      <c r="L45" s="21"/>
      <c r="M45" s="22"/>
      <c r="N45" s="21"/>
      <c r="O45" s="22"/>
      <c r="P45" s="21"/>
      <c r="Q45" s="22"/>
      <c r="R45" s="21"/>
      <c r="S45" s="22"/>
      <c r="T45" s="21"/>
      <c r="U45" s="22"/>
      <c r="V45" s="59"/>
      <c r="W45" s="60"/>
      <c r="X45" s="59"/>
      <c r="Y45" s="60"/>
      <c r="Z45" s="59"/>
      <c r="AA45" s="60"/>
      <c r="AB45" s="21"/>
      <c r="AC45" s="22"/>
      <c r="AD45" s="59"/>
      <c r="AE45" s="60"/>
      <c r="AF45" s="1"/>
    </row>
    <row r="46" spans="1:32" ht="30" customHeight="1">
      <c r="A46" s="1"/>
      <c r="B46" s="61"/>
      <c r="C46" s="62"/>
      <c r="D46" s="62"/>
      <c r="E46" s="62"/>
      <c r="F46" s="62"/>
      <c r="G46" s="63"/>
      <c r="H46" s="45"/>
      <c r="I46" s="46"/>
      <c r="J46" s="45"/>
      <c r="K46" s="46"/>
      <c r="L46" s="45"/>
      <c r="M46" s="46"/>
      <c r="N46" s="45"/>
      <c r="O46" s="46"/>
      <c r="P46" s="45"/>
      <c r="Q46" s="46"/>
      <c r="R46" s="45"/>
      <c r="S46" s="46"/>
      <c r="T46" s="45"/>
      <c r="U46" s="46"/>
      <c r="V46" s="59"/>
      <c r="W46" s="60"/>
      <c r="X46" s="45"/>
      <c r="Y46" s="46"/>
      <c r="Z46" s="59"/>
      <c r="AA46" s="60"/>
      <c r="AB46" s="45"/>
      <c r="AC46" s="46"/>
      <c r="AD46" s="45"/>
      <c r="AE46" s="46"/>
      <c r="AF46" s="1"/>
    </row>
    <row r="47" spans="1:32" ht="30" customHeight="1">
      <c r="A47" s="1"/>
      <c r="B47" s="61"/>
      <c r="C47" s="62"/>
      <c r="D47" s="62"/>
      <c r="E47" s="62"/>
      <c r="F47" s="62"/>
      <c r="G47" s="63"/>
      <c r="H47" s="45"/>
      <c r="I47" s="46"/>
      <c r="J47" s="45"/>
      <c r="K47" s="46"/>
      <c r="L47" s="45"/>
      <c r="M47" s="46"/>
      <c r="N47" s="45"/>
      <c r="O47" s="46"/>
      <c r="P47" s="45"/>
      <c r="Q47" s="46"/>
      <c r="R47" s="45"/>
      <c r="S47" s="46"/>
      <c r="T47" s="45"/>
      <c r="U47" s="46"/>
      <c r="V47" s="59"/>
      <c r="W47" s="60"/>
      <c r="X47" s="45"/>
      <c r="Y47" s="46"/>
      <c r="Z47" s="59"/>
      <c r="AA47" s="60"/>
      <c r="AB47" s="45"/>
      <c r="AC47" s="46"/>
      <c r="AD47" s="45"/>
      <c r="AE47" s="46"/>
      <c r="AF47" s="1"/>
    </row>
    <row r="48" spans="1:32" ht="30" customHeight="1">
      <c r="A48" s="1"/>
      <c r="B48" s="61"/>
      <c r="C48" s="62"/>
      <c r="D48" s="62"/>
      <c r="E48" s="62"/>
      <c r="F48" s="62"/>
      <c r="G48" s="63"/>
      <c r="H48" s="21"/>
      <c r="I48" s="22"/>
      <c r="J48" s="21"/>
      <c r="K48" s="22"/>
      <c r="L48" s="21"/>
      <c r="M48" s="22"/>
      <c r="N48" s="21"/>
      <c r="O48" s="22"/>
      <c r="P48" s="21"/>
      <c r="Q48" s="22"/>
      <c r="R48" s="21"/>
      <c r="S48" s="22"/>
      <c r="T48" s="21"/>
      <c r="U48" s="22"/>
      <c r="V48" s="59"/>
      <c r="W48" s="60"/>
      <c r="X48" s="59"/>
      <c r="Y48" s="60"/>
      <c r="Z48" s="21"/>
      <c r="AA48" s="22"/>
      <c r="AB48" s="59"/>
      <c r="AC48" s="60"/>
      <c r="AD48" s="21"/>
      <c r="AE48" s="22"/>
      <c r="AF48" s="1"/>
    </row>
    <row r="49" spans="1:32" ht="30" customHeight="1">
      <c r="A49" s="1"/>
      <c r="B49" s="61"/>
      <c r="C49" s="62"/>
      <c r="D49" s="62"/>
      <c r="E49" s="62"/>
      <c r="F49" s="62"/>
      <c r="G49" s="63"/>
      <c r="H49" s="47"/>
      <c r="I49" s="48"/>
      <c r="J49" s="47"/>
      <c r="K49" s="48"/>
      <c r="L49" s="47"/>
      <c r="M49" s="48"/>
      <c r="N49" s="47"/>
      <c r="O49" s="48"/>
      <c r="P49" s="47"/>
      <c r="Q49" s="48"/>
      <c r="R49" s="47"/>
      <c r="S49" s="48"/>
      <c r="T49" s="47"/>
      <c r="U49" s="48"/>
      <c r="V49" s="47"/>
      <c r="W49" s="48"/>
      <c r="X49" s="59"/>
      <c r="Y49" s="60"/>
      <c r="Z49" s="47"/>
      <c r="AA49" s="48"/>
      <c r="AB49" s="59"/>
      <c r="AC49" s="60"/>
      <c r="AD49" s="47"/>
      <c r="AE49" s="48"/>
      <c r="AF49" s="1"/>
    </row>
    <row r="50" spans="1:32" ht="30" customHeight="1">
      <c r="A50" s="1"/>
      <c r="B50" s="61"/>
      <c r="C50" s="62"/>
      <c r="D50" s="62"/>
      <c r="E50" s="62"/>
      <c r="F50" s="62"/>
      <c r="G50" s="63"/>
      <c r="H50" s="47"/>
      <c r="I50" s="48"/>
      <c r="J50" s="47"/>
      <c r="K50" s="48"/>
      <c r="L50" s="47"/>
      <c r="M50" s="48"/>
      <c r="N50" s="47"/>
      <c r="O50" s="48"/>
      <c r="P50" s="47"/>
      <c r="Q50" s="48"/>
      <c r="R50" s="47"/>
      <c r="S50" s="48"/>
      <c r="T50" s="47"/>
      <c r="U50" s="48"/>
      <c r="V50" s="47"/>
      <c r="W50" s="48"/>
      <c r="X50" s="59"/>
      <c r="Y50" s="60"/>
      <c r="Z50" s="47"/>
      <c r="AA50" s="48"/>
      <c r="AB50" s="59"/>
      <c r="AC50" s="60"/>
      <c r="AD50" s="47"/>
      <c r="AE50" s="48"/>
      <c r="AF50" s="1"/>
    </row>
    <row r="51" spans="1:32" ht="30" customHeight="1">
      <c r="A51" s="1"/>
      <c r="B51" s="61"/>
      <c r="C51" s="62"/>
      <c r="D51" s="62"/>
      <c r="E51" s="62"/>
      <c r="F51" s="62"/>
      <c r="G51" s="63"/>
      <c r="H51" s="47"/>
      <c r="I51" s="48"/>
      <c r="J51" s="47"/>
      <c r="K51" s="48"/>
      <c r="L51" s="47"/>
      <c r="M51" s="48"/>
      <c r="N51" s="47"/>
      <c r="O51" s="48"/>
      <c r="P51" s="47"/>
      <c r="Q51" s="48"/>
      <c r="R51" s="47"/>
      <c r="S51" s="48"/>
      <c r="T51" s="47"/>
      <c r="U51" s="48"/>
      <c r="V51" s="47"/>
      <c r="W51" s="48"/>
      <c r="X51" s="59"/>
      <c r="Y51" s="60"/>
      <c r="Z51" s="47"/>
      <c r="AA51" s="48"/>
      <c r="AB51" s="59"/>
      <c r="AC51" s="60"/>
      <c r="AD51" s="47"/>
      <c r="AE51" s="48"/>
      <c r="AF51" s="1"/>
    </row>
    <row r="52" spans="1:32" ht="30" customHeight="1">
      <c r="A52" s="1"/>
      <c r="B52" s="61"/>
      <c r="C52" s="62"/>
      <c r="D52" s="62"/>
      <c r="E52" s="62"/>
      <c r="F52" s="62"/>
      <c r="G52" s="63"/>
      <c r="H52" s="23"/>
      <c r="I52" s="24"/>
      <c r="J52" s="23"/>
      <c r="K52" s="24"/>
      <c r="L52" s="23"/>
      <c r="M52" s="24"/>
      <c r="N52" s="23"/>
      <c r="O52" s="24"/>
      <c r="P52" s="23"/>
      <c r="Q52" s="24"/>
      <c r="R52" s="23"/>
      <c r="S52" s="24"/>
      <c r="T52" s="23"/>
      <c r="U52" s="24"/>
      <c r="V52" s="23"/>
      <c r="W52" s="24"/>
      <c r="X52" s="59"/>
      <c r="Y52" s="60"/>
      <c r="Z52" s="23"/>
      <c r="AA52" s="24"/>
      <c r="AB52" s="23"/>
      <c r="AC52" s="24"/>
      <c r="AD52" s="59"/>
      <c r="AE52" s="60"/>
      <c r="AF52" s="1"/>
    </row>
    <row r="53" spans="1:32" ht="30" customHeight="1">
      <c r="A53" s="1"/>
      <c r="B53" s="61"/>
      <c r="C53" s="62"/>
      <c r="D53" s="62"/>
      <c r="E53" s="62"/>
      <c r="F53" s="62"/>
      <c r="G53" s="63"/>
      <c r="H53" s="25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5"/>
      <c r="W53" s="26"/>
      <c r="X53" s="59"/>
      <c r="Y53" s="60"/>
      <c r="Z53" s="59"/>
      <c r="AA53" s="60"/>
      <c r="AB53" s="25"/>
      <c r="AC53" s="26"/>
      <c r="AD53" s="59"/>
      <c r="AE53" s="60"/>
      <c r="AF53" s="1"/>
    </row>
    <row r="54" spans="1:32" ht="30" customHeight="1">
      <c r="A54" s="1"/>
      <c r="B54" s="61"/>
      <c r="C54" s="62"/>
      <c r="D54" s="62"/>
      <c r="E54" s="62"/>
      <c r="F54" s="62"/>
      <c r="G54" s="63"/>
      <c r="H54" s="25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5"/>
      <c r="W54" s="26"/>
      <c r="X54" s="59"/>
      <c r="Y54" s="60"/>
      <c r="Z54" s="59"/>
      <c r="AA54" s="60"/>
      <c r="AB54" s="25"/>
      <c r="AC54" s="26"/>
      <c r="AD54" s="59"/>
      <c r="AE54" s="60"/>
      <c r="AF54" s="1"/>
    </row>
    <row r="55" spans="1:32" ht="30" customHeight="1">
      <c r="A55" s="1"/>
      <c r="B55" s="61"/>
      <c r="C55" s="62"/>
      <c r="D55" s="62"/>
      <c r="E55" s="62"/>
      <c r="F55" s="62"/>
      <c r="G55" s="63"/>
      <c r="H55" s="27"/>
      <c r="I55" s="28"/>
      <c r="J55" s="27"/>
      <c r="K55" s="28"/>
      <c r="L55" s="27"/>
      <c r="M55" s="28"/>
      <c r="N55" s="27"/>
      <c r="O55" s="28"/>
      <c r="P55" s="27"/>
      <c r="Q55" s="28"/>
      <c r="R55" s="27"/>
      <c r="S55" s="28"/>
      <c r="T55" s="27"/>
      <c r="U55" s="28"/>
      <c r="V55" s="27"/>
      <c r="W55" s="28"/>
      <c r="X55" s="27"/>
      <c r="Y55" s="28"/>
      <c r="Z55" s="59"/>
      <c r="AA55" s="60"/>
      <c r="AB55" s="27"/>
      <c r="AC55" s="28"/>
      <c r="AD55" s="59"/>
      <c r="AE55" s="60"/>
      <c r="AF55" s="1"/>
    </row>
    <row r="56" spans="1:32" ht="30" customHeight="1">
      <c r="A56" s="1"/>
      <c r="B56" s="61"/>
      <c r="C56" s="62"/>
      <c r="D56" s="62"/>
      <c r="E56" s="62"/>
      <c r="F56" s="62"/>
      <c r="G56" s="63"/>
      <c r="H56" s="27"/>
      <c r="I56" s="28"/>
      <c r="J56" s="27"/>
      <c r="K56" s="28"/>
      <c r="L56" s="27"/>
      <c r="M56" s="28"/>
      <c r="N56" s="27"/>
      <c r="O56" s="28"/>
      <c r="P56" s="27"/>
      <c r="Q56" s="28"/>
      <c r="R56" s="27"/>
      <c r="S56" s="28"/>
      <c r="T56" s="27"/>
      <c r="U56" s="28"/>
      <c r="V56" s="27"/>
      <c r="W56" s="28"/>
      <c r="X56" s="27"/>
      <c r="Y56" s="28"/>
      <c r="Z56" s="59"/>
      <c r="AA56" s="60"/>
      <c r="AB56" s="27"/>
      <c r="AC56" s="28"/>
      <c r="AD56" s="59"/>
      <c r="AE56" s="60"/>
      <c r="AF56" s="1"/>
    </row>
    <row r="57" spans="1:32" ht="30" customHeight="1">
      <c r="A57" s="1"/>
      <c r="B57" s="61"/>
      <c r="C57" s="62"/>
      <c r="D57" s="62"/>
      <c r="E57" s="62"/>
      <c r="F57" s="62"/>
      <c r="G57" s="63"/>
      <c r="H57" s="29"/>
      <c r="I57" s="30"/>
      <c r="J57" s="29"/>
      <c r="K57" s="30"/>
      <c r="L57" s="29"/>
      <c r="M57" s="30"/>
      <c r="N57" s="29"/>
      <c r="O57" s="30"/>
      <c r="P57" s="29"/>
      <c r="Q57" s="30"/>
      <c r="R57" s="29"/>
      <c r="S57" s="30"/>
      <c r="T57" s="29"/>
      <c r="U57" s="30"/>
      <c r="V57" s="29"/>
      <c r="W57" s="30"/>
      <c r="X57" s="29"/>
      <c r="Y57" s="30"/>
      <c r="Z57" s="59"/>
      <c r="AA57" s="60"/>
      <c r="AB57" s="59"/>
      <c r="AC57" s="60"/>
      <c r="AD57" s="29"/>
      <c r="AE57" s="30"/>
      <c r="AF57" s="1"/>
    </row>
    <row r="58" spans="1:32" ht="30" customHeight="1">
      <c r="A58" s="1"/>
      <c r="B58" s="61"/>
      <c r="C58" s="62"/>
      <c r="D58" s="62"/>
      <c r="E58" s="62"/>
      <c r="F58" s="62"/>
      <c r="G58" s="63"/>
      <c r="H58" s="29"/>
      <c r="I58" s="30"/>
      <c r="J58" s="29"/>
      <c r="K58" s="30"/>
      <c r="L58" s="29"/>
      <c r="M58" s="30"/>
      <c r="N58" s="29"/>
      <c r="O58" s="30"/>
      <c r="P58" s="29"/>
      <c r="Q58" s="30"/>
      <c r="R58" s="29"/>
      <c r="S58" s="30"/>
      <c r="T58" s="29"/>
      <c r="U58" s="30"/>
      <c r="V58" s="29"/>
      <c r="W58" s="30"/>
      <c r="X58" s="29"/>
      <c r="Y58" s="30"/>
      <c r="Z58" s="59"/>
      <c r="AA58" s="60"/>
      <c r="AB58" s="59"/>
      <c r="AC58" s="60"/>
      <c r="AD58" s="29"/>
      <c r="AE58" s="30"/>
      <c r="AF58" s="1"/>
    </row>
    <row r="59" spans="1:32" ht="30" customHeight="1">
      <c r="A59" s="1"/>
      <c r="B59" s="61"/>
      <c r="C59" s="62"/>
      <c r="D59" s="62"/>
      <c r="E59" s="62"/>
      <c r="F59" s="62"/>
      <c r="G59" s="63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59"/>
      <c r="AA59" s="60"/>
      <c r="AB59" s="27"/>
      <c r="AC59" s="28"/>
      <c r="AD59" s="59"/>
      <c r="AE59" s="60"/>
      <c r="AF59" s="1"/>
    </row>
    <row r="60" spans="1:32" ht="30" customHeight="1">
      <c r="A60" s="1"/>
      <c r="B60" s="61"/>
      <c r="C60" s="62"/>
      <c r="D60" s="62"/>
      <c r="E60" s="62"/>
      <c r="F60" s="62"/>
      <c r="G60" s="63"/>
      <c r="H60" s="29"/>
      <c r="I60" s="30"/>
      <c r="J60" s="29"/>
      <c r="K60" s="30"/>
      <c r="L60" s="29"/>
      <c r="M60" s="30"/>
      <c r="N60" s="29"/>
      <c r="O60" s="30"/>
      <c r="P60" s="29"/>
      <c r="Q60" s="30"/>
      <c r="R60" s="29"/>
      <c r="S60" s="30"/>
      <c r="T60" s="29"/>
      <c r="U60" s="30"/>
      <c r="V60" s="29"/>
      <c r="W60" s="30"/>
      <c r="X60" s="29"/>
      <c r="Y60" s="30"/>
      <c r="Z60" s="59"/>
      <c r="AA60" s="60"/>
      <c r="AB60" s="29"/>
      <c r="AC60" s="30"/>
      <c r="AD60" s="59"/>
      <c r="AE60" s="60"/>
      <c r="AF60" s="1"/>
    </row>
    <row r="61" spans="1:32" ht="30" customHeight="1">
      <c r="A61" s="1"/>
      <c r="B61" s="61"/>
      <c r="C61" s="62"/>
      <c r="D61" s="62"/>
      <c r="E61" s="62"/>
      <c r="F61" s="62"/>
      <c r="G61" s="63"/>
      <c r="H61" s="31"/>
      <c r="I61" s="32"/>
      <c r="J61" s="31"/>
      <c r="K61" s="32"/>
      <c r="L61" s="31"/>
      <c r="M61" s="32"/>
      <c r="N61" s="31"/>
      <c r="O61" s="32"/>
      <c r="P61" s="31"/>
      <c r="Q61" s="32"/>
      <c r="R61" s="31"/>
      <c r="S61" s="32"/>
      <c r="T61" s="31"/>
      <c r="U61" s="32"/>
      <c r="V61" s="31"/>
      <c r="W61" s="32"/>
      <c r="X61" s="31"/>
      <c r="Y61" s="32"/>
      <c r="Z61" s="31"/>
      <c r="AA61" s="32"/>
      <c r="AB61" s="59"/>
      <c r="AC61" s="60"/>
      <c r="AD61" s="59"/>
      <c r="AE61" s="60"/>
      <c r="AF61" s="1"/>
    </row>
    <row r="62" spans="1:32" ht="30" customHeight="1">
      <c r="A62" s="1"/>
      <c r="B62" s="61"/>
      <c r="C62" s="62"/>
      <c r="D62" s="62"/>
      <c r="E62" s="62"/>
      <c r="F62" s="62"/>
      <c r="G62" s="63"/>
      <c r="H62" s="31"/>
      <c r="I62" s="32"/>
      <c r="J62" s="31"/>
      <c r="K62" s="32"/>
      <c r="L62" s="31"/>
      <c r="M62" s="32"/>
      <c r="N62" s="31"/>
      <c r="O62" s="32"/>
      <c r="P62" s="31"/>
      <c r="Q62" s="32"/>
      <c r="R62" s="31"/>
      <c r="S62" s="32"/>
      <c r="T62" s="31"/>
      <c r="U62" s="32"/>
      <c r="V62" s="31"/>
      <c r="W62" s="32"/>
      <c r="X62" s="31"/>
      <c r="Y62" s="32"/>
      <c r="Z62" s="31"/>
      <c r="AA62" s="32"/>
      <c r="AB62" s="95"/>
      <c r="AC62" s="96"/>
      <c r="AD62" s="59"/>
      <c r="AE62" s="60"/>
      <c r="AF62" s="1"/>
    </row>
    <row r="63" spans="1:32" ht="30" customHeight="1">
      <c r="A63" s="1"/>
      <c r="B63" s="61"/>
      <c r="C63" s="62"/>
      <c r="D63" s="62"/>
      <c r="E63" s="62"/>
      <c r="F63" s="62"/>
      <c r="G63" s="63"/>
      <c r="H63" s="29"/>
      <c r="I63" s="30"/>
      <c r="J63" s="29"/>
      <c r="K63" s="30"/>
      <c r="L63" s="29"/>
      <c r="M63" s="30"/>
      <c r="N63" s="29"/>
      <c r="O63" s="30"/>
      <c r="P63" s="29"/>
      <c r="Q63" s="30"/>
      <c r="R63" s="29"/>
      <c r="S63" s="30"/>
      <c r="T63" s="29"/>
      <c r="U63" s="30"/>
      <c r="V63" s="29"/>
      <c r="W63" s="30"/>
      <c r="X63" s="29"/>
      <c r="Y63" s="30"/>
      <c r="Z63" s="29"/>
      <c r="AA63" s="30"/>
      <c r="AB63" s="59"/>
      <c r="AC63" s="60"/>
      <c r="AD63" s="59"/>
      <c r="AE63" s="60"/>
      <c r="AF63" s="1"/>
    </row>
    <row r="64" spans="1:32" ht="30" customHeight="1">
      <c r="A64" s="1"/>
      <c r="B64" s="61"/>
      <c r="C64" s="62"/>
      <c r="D64" s="62"/>
      <c r="E64" s="62"/>
      <c r="F64" s="62"/>
      <c r="G64" s="63"/>
      <c r="H64" s="33"/>
      <c r="I64" s="34"/>
      <c r="J64" s="33"/>
      <c r="K64" s="34"/>
      <c r="L64" s="33"/>
      <c r="M64" s="34"/>
      <c r="N64" s="33"/>
      <c r="O64" s="34"/>
      <c r="P64" s="33"/>
      <c r="Q64" s="34"/>
      <c r="R64" s="33"/>
      <c r="S64" s="34"/>
      <c r="T64" s="33"/>
      <c r="U64" s="34"/>
      <c r="V64" s="33"/>
      <c r="W64" s="34"/>
      <c r="X64" s="33"/>
      <c r="Y64" s="34"/>
      <c r="Z64" s="33"/>
      <c r="AA64" s="34"/>
      <c r="AB64" s="33"/>
      <c r="AC64" s="34"/>
      <c r="AD64" s="59"/>
      <c r="AE64" s="60"/>
      <c r="AF64" s="1"/>
    </row>
    <row r="65" spans="1:32" ht="30" customHeight="1">
      <c r="A65" s="1"/>
      <c r="B65" s="61"/>
      <c r="C65" s="62"/>
      <c r="D65" s="62"/>
      <c r="E65" s="62"/>
      <c r="F65" s="62"/>
      <c r="G65" s="63"/>
      <c r="H65" s="33"/>
      <c r="I65" s="34"/>
      <c r="J65" s="33"/>
      <c r="K65" s="34"/>
      <c r="L65" s="33"/>
      <c r="M65" s="34"/>
      <c r="N65" s="33"/>
      <c r="O65" s="34"/>
      <c r="P65" s="33"/>
      <c r="Q65" s="34"/>
      <c r="R65" s="33"/>
      <c r="S65" s="34"/>
      <c r="T65" s="33"/>
      <c r="U65" s="34"/>
      <c r="V65" s="33"/>
      <c r="W65" s="34"/>
      <c r="X65" s="33"/>
      <c r="Y65" s="34"/>
      <c r="Z65" s="33"/>
      <c r="AA65" s="34"/>
      <c r="AB65" s="33"/>
      <c r="AC65" s="34"/>
      <c r="AD65" s="59"/>
      <c r="AE65" s="60"/>
      <c r="AF65" s="1"/>
    </row>
    <row r="66" spans="1:32" ht="30" customHeight="1">
      <c r="A66" s="1"/>
      <c r="B66" s="66"/>
      <c r="C66" s="67"/>
      <c r="D66" s="67"/>
      <c r="E66" s="67"/>
      <c r="F66" s="67"/>
      <c r="G66" s="67"/>
      <c r="H66" s="59"/>
      <c r="I66" s="60"/>
      <c r="J66" s="59"/>
      <c r="K66" s="60"/>
      <c r="L66" s="59"/>
      <c r="M66" s="60"/>
      <c r="N66" s="59"/>
      <c r="O66" s="60"/>
      <c r="P66" s="59"/>
      <c r="Q66" s="60"/>
      <c r="R66" s="59"/>
      <c r="S66" s="60"/>
      <c r="T66" s="59"/>
      <c r="U66" s="60"/>
      <c r="V66" s="17"/>
      <c r="W66" s="18"/>
      <c r="X66" s="17"/>
      <c r="Y66" s="18"/>
      <c r="Z66" s="17"/>
      <c r="AA66" s="18"/>
      <c r="AB66" s="17"/>
      <c r="AC66" s="18"/>
      <c r="AD66" s="59"/>
      <c r="AE66" s="60"/>
      <c r="AF66" s="1"/>
    </row>
    <row r="67" spans="1:32">
      <c r="A67" s="1"/>
      <c r="B67" s="93"/>
      <c r="C67" s="94"/>
      <c r="D67" s="94"/>
      <c r="E67" s="94"/>
      <c r="F67" s="94"/>
      <c r="G67" s="94"/>
      <c r="H67" s="5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0"/>
      <c r="AF67" s="1"/>
    </row>
    <row r="68" spans="1:32">
      <c r="A68" s="1">
        <v>3</v>
      </c>
      <c r="B68" s="83" t="s">
        <v>27</v>
      </c>
      <c r="C68" s="84"/>
      <c r="D68" s="84"/>
      <c r="E68" s="84"/>
      <c r="F68" s="84"/>
      <c r="G68" s="85"/>
      <c r="H68" s="59">
        <f>SUM(H69:I77)</f>
        <v>74778.846999999994</v>
      </c>
      <c r="I68" s="60"/>
      <c r="J68" s="59">
        <f>SUM(J69:K77)</f>
        <v>74778.846999999994</v>
      </c>
      <c r="K68" s="60"/>
      <c r="L68" s="59">
        <f>SUM(L69:M77)</f>
        <v>74778.846999999994</v>
      </c>
      <c r="M68" s="60"/>
      <c r="N68" s="59">
        <f>SUM(N69:O77)</f>
        <v>74778.846999999994</v>
      </c>
      <c r="O68" s="60"/>
      <c r="P68" s="59">
        <f>SUM(P69:Q77)</f>
        <v>74778.846999999994</v>
      </c>
      <c r="Q68" s="60"/>
      <c r="R68" s="59">
        <f>SUM(R69:S77)</f>
        <v>74778.846999999994</v>
      </c>
      <c r="S68" s="60"/>
      <c r="T68" s="59">
        <f>SUM(T69:U77)</f>
        <v>74778.846999999994</v>
      </c>
      <c r="U68" s="60"/>
      <c r="V68" s="59">
        <f>SUM(V69:W77)</f>
        <v>74778.846999999994</v>
      </c>
      <c r="W68" s="60"/>
      <c r="X68" s="59">
        <f>SUM(X69:Y77)</f>
        <v>74778.846999999994</v>
      </c>
      <c r="Y68" s="60"/>
      <c r="Z68" s="59">
        <f>SUM(Z69:AA77)</f>
        <v>74778.846999999994</v>
      </c>
      <c r="AA68" s="60"/>
      <c r="AB68" s="59">
        <f>SUM(AB69:AC77)</f>
        <v>74778.846999999994</v>
      </c>
      <c r="AC68" s="60"/>
      <c r="AD68" s="59">
        <f>SUM(AD69:AE77)</f>
        <v>74778.846999999994</v>
      </c>
      <c r="AE68" s="60"/>
      <c r="AF68" s="1">
        <f t="shared" ref="AF68:AF78" si="2">SUM(H68:AD68)</f>
        <v>897346.16399999976</v>
      </c>
    </row>
    <row r="69" spans="1:32">
      <c r="A69" s="1"/>
      <c r="B69" s="89" t="s">
        <v>20</v>
      </c>
      <c r="C69" s="89"/>
      <c r="D69" s="89"/>
      <c r="E69" s="89"/>
      <c r="F69" s="54"/>
      <c r="G69" s="37">
        <v>2.2400000000000002</v>
      </c>
      <c r="H69" s="59">
        <f>G69*$Q$4</f>
        <v>10648.736000000001</v>
      </c>
      <c r="I69" s="60"/>
      <c r="J69" s="59">
        <f>G69*$Q$4</f>
        <v>10648.736000000001</v>
      </c>
      <c r="K69" s="60"/>
      <c r="L69" s="59">
        <f>G69*$Q$4</f>
        <v>10648.736000000001</v>
      </c>
      <c r="M69" s="60"/>
      <c r="N69" s="59">
        <f>G69*$Q$4</f>
        <v>10648.736000000001</v>
      </c>
      <c r="O69" s="60"/>
      <c r="P69" s="59">
        <f>G69*$Q$4</f>
        <v>10648.736000000001</v>
      </c>
      <c r="Q69" s="60"/>
      <c r="R69" s="59">
        <f>G69*$Q$4</f>
        <v>10648.736000000001</v>
      </c>
      <c r="S69" s="60"/>
      <c r="T69" s="59">
        <f>G69*$Q$4</f>
        <v>10648.736000000001</v>
      </c>
      <c r="U69" s="60"/>
      <c r="V69" s="59">
        <f>G69*$Q$4</f>
        <v>10648.736000000001</v>
      </c>
      <c r="W69" s="60"/>
      <c r="X69" s="59">
        <f>G69*$Q$4</f>
        <v>10648.736000000001</v>
      </c>
      <c r="Y69" s="60"/>
      <c r="Z69" s="59">
        <f>G69*$Q$4</f>
        <v>10648.736000000001</v>
      </c>
      <c r="AA69" s="60"/>
      <c r="AB69" s="59">
        <f>G69*Q4</f>
        <v>10648.736000000001</v>
      </c>
      <c r="AC69" s="60"/>
      <c r="AD69" s="59">
        <f>G69*Q4</f>
        <v>10648.736000000001</v>
      </c>
      <c r="AE69" s="60"/>
      <c r="AF69" s="1">
        <f t="shared" si="2"/>
        <v>127784.83200000004</v>
      </c>
    </row>
    <row r="70" spans="1:32" ht="30.75" customHeight="1">
      <c r="A70" s="1"/>
      <c r="B70" s="86" t="s">
        <v>36</v>
      </c>
      <c r="C70" s="87"/>
      <c r="D70" s="87"/>
      <c r="E70" s="88"/>
      <c r="F70" s="53"/>
      <c r="G70" s="36">
        <v>2.65</v>
      </c>
      <c r="H70" s="59">
        <f t="shared" ref="H70:H77" si="3">G70*$Q$4</f>
        <v>12597.834999999999</v>
      </c>
      <c r="I70" s="60"/>
      <c r="J70" s="59">
        <f t="shared" ref="J70:J77" si="4">G70*$Q$4</f>
        <v>12597.834999999999</v>
      </c>
      <c r="K70" s="60"/>
      <c r="L70" s="59">
        <f t="shared" ref="L70:L77" si="5">G70*$Q$4</f>
        <v>12597.834999999999</v>
      </c>
      <c r="M70" s="60"/>
      <c r="N70" s="59">
        <f t="shared" ref="N70:N77" si="6">G70*$Q$4</f>
        <v>12597.834999999999</v>
      </c>
      <c r="O70" s="60"/>
      <c r="P70" s="59">
        <f t="shared" ref="P70:P77" si="7">G70*$Q$4</f>
        <v>12597.834999999999</v>
      </c>
      <c r="Q70" s="60"/>
      <c r="R70" s="59">
        <f t="shared" ref="R70:R77" si="8">G70*$Q$4</f>
        <v>12597.834999999999</v>
      </c>
      <c r="S70" s="60"/>
      <c r="T70" s="59">
        <f t="shared" ref="T70:T74" si="9">G70*$Q$4</f>
        <v>12597.834999999999</v>
      </c>
      <c r="U70" s="60"/>
      <c r="V70" s="59">
        <f t="shared" ref="V70:V74" si="10">G70*$Q$4</f>
        <v>12597.834999999999</v>
      </c>
      <c r="W70" s="60"/>
      <c r="X70" s="59">
        <f t="shared" ref="X70:X74" si="11">G70*$Q$4</f>
        <v>12597.834999999999</v>
      </c>
      <c r="Y70" s="60"/>
      <c r="Z70" s="59">
        <f t="shared" ref="Z70:Z74" si="12">G70*$Q$4</f>
        <v>12597.834999999999</v>
      </c>
      <c r="AA70" s="60"/>
      <c r="AB70" s="59">
        <f>G70*Q4</f>
        <v>12597.834999999999</v>
      </c>
      <c r="AC70" s="60"/>
      <c r="AD70" s="59">
        <f>G70*Q4</f>
        <v>12597.834999999999</v>
      </c>
      <c r="AE70" s="60"/>
      <c r="AF70" s="1">
        <f t="shared" si="2"/>
        <v>151174.01999999996</v>
      </c>
    </row>
    <row r="71" spans="1:32" ht="27" customHeight="1">
      <c r="A71" s="1"/>
      <c r="B71" s="86" t="s">
        <v>21</v>
      </c>
      <c r="C71" s="87"/>
      <c r="D71" s="87"/>
      <c r="E71" s="88"/>
      <c r="F71" s="53"/>
      <c r="G71" s="36">
        <v>5.67</v>
      </c>
      <c r="H71" s="59">
        <f t="shared" si="3"/>
        <v>26954.612999999998</v>
      </c>
      <c r="I71" s="60"/>
      <c r="J71" s="59">
        <f t="shared" si="4"/>
        <v>26954.612999999998</v>
      </c>
      <c r="K71" s="60"/>
      <c r="L71" s="59">
        <f t="shared" si="5"/>
        <v>26954.612999999998</v>
      </c>
      <c r="M71" s="60"/>
      <c r="N71" s="59">
        <f t="shared" si="6"/>
        <v>26954.612999999998</v>
      </c>
      <c r="O71" s="60"/>
      <c r="P71" s="59">
        <f t="shared" si="7"/>
        <v>26954.612999999998</v>
      </c>
      <c r="Q71" s="60"/>
      <c r="R71" s="59">
        <f t="shared" si="8"/>
        <v>26954.612999999998</v>
      </c>
      <c r="S71" s="60"/>
      <c r="T71" s="59">
        <f t="shared" si="9"/>
        <v>26954.612999999998</v>
      </c>
      <c r="U71" s="60"/>
      <c r="V71" s="59">
        <f t="shared" si="10"/>
        <v>26954.612999999998</v>
      </c>
      <c r="W71" s="60"/>
      <c r="X71" s="59">
        <f t="shared" si="11"/>
        <v>26954.612999999998</v>
      </c>
      <c r="Y71" s="60"/>
      <c r="Z71" s="59">
        <f t="shared" si="12"/>
        <v>26954.612999999998</v>
      </c>
      <c r="AA71" s="60"/>
      <c r="AB71" s="59">
        <f>G71*Q4</f>
        <v>26954.612999999998</v>
      </c>
      <c r="AC71" s="60"/>
      <c r="AD71" s="59">
        <f>G71*Q4</f>
        <v>26954.612999999998</v>
      </c>
      <c r="AE71" s="60"/>
      <c r="AF71" s="1">
        <f t="shared" si="2"/>
        <v>323455.35600000009</v>
      </c>
    </row>
    <row r="72" spans="1:32" ht="60" customHeight="1">
      <c r="A72" s="1"/>
      <c r="B72" s="86" t="s">
        <v>22</v>
      </c>
      <c r="C72" s="87"/>
      <c r="D72" s="87"/>
      <c r="E72" s="88"/>
      <c r="F72" s="53"/>
      <c r="G72" s="36">
        <v>1.06</v>
      </c>
      <c r="H72" s="59">
        <f t="shared" si="3"/>
        <v>5039.134</v>
      </c>
      <c r="I72" s="60"/>
      <c r="J72" s="59">
        <f t="shared" si="4"/>
        <v>5039.134</v>
      </c>
      <c r="K72" s="60"/>
      <c r="L72" s="59">
        <f t="shared" si="5"/>
        <v>5039.134</v>
      </c>
      <c r="M72" s="60"/>
      <c r="N72" s="59">
        <f t="shared" si="6"/>
        <v>5039.134</v>
      </c>
      <c r="O72" s="60"/>
      <c r="P72" s="59">
        <f t="shared" si="7"/>
        <v>5039.134</v>
      </c>
      <c r="Q72" s="60"/>
      <c r="R72" s="59">
        <f t="shared" si="8"/>
        <v>5039.134</v>
      </c>
      <c r="S72" s="60"/>
      <c r="T72" s="59">
        <f t="shared" si="9"/>
        <v>5039.134</v>
      </c>
      <c r="U72" s="60"/>
      <c r="V72" s="59">
        <f t="shared" si="10"/>
        <v>5039.134</v>
      </c>
      <c r="W72" s="60"/>
      <c r="X72" s="59">
        <f t="shared" si="11"/>
        <v>5039.134</v>
      </c>
      <c r="Y72" s="60"/>
      <c r="Z72" s="59">
        <f t="shared" si="12"/>
        <v>5039.134</v>
      </c>
      <c r="AA72" s="60"/>
      <c r="AB72" s="59">
        <f>G72*Q4</f>
        <v>5039.134</v>
      </c>
      <c r="AC72" s="60"/>
      <c r="AD72" s="59">
        <f>G72*Q4</f>
        <v>5039.134</v>
      </c>
      <c r="AE72" s="60"/>
      <c r="AF72" s="1">
        <f t="shared" si="2"/>
        <v>60469.607999999986</v>
      </c>
    </row>
    <row r="73" spans="1:32" ht="58.5" customHeight="1">
      <c r="A73" s="1"/>
      <c r="B73" s="86" t="s">
        <v>23</v>
      </c>
      <c r="C73" s="87"/>
      <c r="D73" s="87"/>
      <c r="E73" s="88"/>
      <c r="F73" s="53"/>
      <c r="G73" s="36">
        <v>0.85</v>
      </c>
      <c r="H73" s="59">
        <f t="shared" si="3"/>
        <v>4040.8149999999996</v>
      </c>
      <c r="I73" s="60"/>
      <c r="J73" s="59">
        <f t="shared" si="4"/>
        <v>4040.8149999999996</v>
      </c>
      <c r="K73" s="60"/>
      <c r="L73" s="59">
        <f t="shared" si="5"/>
        <v>4040.8149999999996</v>
      </c>
      <c r="M73" s="60"/>
      <c r="N73" s="59">
        <f t="shared" si="6"/>
        <v>4040.8149999999996</v>
      </c>
      <c r="O73" s="60"/>
      <c r="P73" s="59">
        <f t="shared" si="7"/>
        <v>4040.8149999999996</v>
      </c>
      <c r="Q73" s="60"/>
      <c r="R73" s="59">
        <f t="shared" si="8"/>
        <v>4040.8149999999996</v>
      </c>
      <c r="S73" s="60"/>
      <c r="T73" s="59">
        <f t="shared" si="9"/>
        <v>4040.8149999999996</v>
      </c>
      <c r="U73" s="60"/>
      <c r="V73" s="59">
        <f t="shared" si="10"/>
        <v>4040.8149999999996</v>
      </c>
      <c r="W73" s="60"/>
      <c r="X73" s="59">
        <f t="shared" si="11"/>
        <v>4040.8149999999996</v>
      </c>
      <c r="Y73" s="60"/>
      <c r="Z73" s="59">
        <f t="shared" si="12"/>
        <v>4040.8149999999996</v>
      </c>
      <c r="AA73" s="60"/>
      <c r="AB73" s="59">
        <f>G73*Q4</f>
        <v>4040.8149999999996</v>
      </c>
      <c r="AC73" s="60"/>
      <c r="AD73" s="59">
        <f>G73*Q4</f>
        <v>4040.8149999999996</v>
      </c>
      <c r="AE73" s="60"/>
      <c r="AF73" s="1">
        <f t="shared" si="2"/>
        <v>48489.78</v>
      </c>
    </row>
    <row r="74" spans="1:32" ht="45.75" customHeight="1">
      <c r="A74" s="1"/>
      <c r="B74" s="86" t="s">
        <v>24</v>
      </c>
      <c r="C74" s="87"/>
      <c r="D74" s="87"/>
      <c r="E74" s="88"/>
      <c r="F74" s="53"/>
      <c r="G74" s="36">
        <v>1.95</v>
      </c>
      <c r="H74" s="59">
        <f t="shared" si="3"/>
        <v>9270.1049999999996</v>
      </c>
      <c r="I74" s="60"/>
      <c r="J74" s="59">
        <f t="shared" si="4"/>
        <v>9270.1049999999996</v>
      </c>
      <c r="K74" s="60"/>
      <c r="L74" s="59">
        <f t="shared" si="5"/>
        <v>9270.1049999999996</v>
      </c>
      <c r="M74" s="60"/>
      <c r="N74" s="59">
        <f t="shared" si="6"/>
        <v>9270.1049999999996</v>
      </c>
      <c r="O74" s="60"/>
      <c r="P74" s="59">
        <f t="shared" si="7"/>
        <v>9270.1049999999996</v>
      </c>
      <c r="Q74" s="60"/>
      <c r="R74" s="59">
        <f t="shared" si="8"/>
        <v>9270.1049999999996</v>
      </c>
      <c r="S74" s="60"/>
      <c r="T74" s="59">
        <f t="shared" si="9"/>
        <v>9270.1049999999996</v>
      </c>
      <c r="U74" s="60"/>
      <c r="V74" s="59">
        <f t="shared" si="10"/>
        <v>9270.1049999999996</v>
      </c>
      <c r="W74" s="60"/>
      <c r="X74" s="59">
        <f t="shared" si="11"/>
        <v>9270.1049999999996</v>
      </c>
      <c r="Y74" s="60"/>
      <c r="Z74" s="59">
        <f t="shared" si="12"/>
        <v>9270.1049999999996</v>
      </c>
      <c r="AA74" s="60"/>
      <c r="AB74" s="59">
        <f>G74*Q4</f>
        <v>9270.1049999999996</v>
      </c>
      <c r="AC74" s="60"/>
      <c r="AD74" s="59">
        <f>G74*Q4</f>
        <v>9270.1049999999996</v>
      </c>
      <c r="AE74" s="60"/>
      <c r="AF74" s="1">
        <f t="shared" si="2"/>
        <v>111241.25999999997</v>
      </c>
    </row>
    <row r="75" spans="1:32" s="9" customFormat="1" ht="26.25" customHeight="1">
      <c r="A75" s="8"/>
      <c r="B75" s="90" t="s">
        <v>38</v>
      </c>
      <c r="C75" s="91"/>
      <c r="D75" s="91"/>
      <c r="E75" s="92"/>
      <c r="F75" s="55"/>
      <c r="G75" s="38">
        <v>0.16</v>
      </c>
      <c r="H75" s="59">
        <f t="shared" si="3"/>
        <v>760.62399999999991</v>
      </c>
      <c r="I75" s="60"/>
      <c r="J75" s="59">
        <f t="shared" si="4"/>
        <v>760.62399999999991</v>
      </c>
      <c r="K75" s="60"/>
      <c r="L75" s="59">
        <f t="shared" si="5"/>
        <v>760.62399999999991</v>
      </c>
      <c r="M75" s="60"/>
      <c r="N75" s="59">
        <f t="shared" si="6"/>
        <v>760.62399999999991</v>
      </c>
      <c r="O75" s="60"/>
      <c r="P75" s="59">
        <f t="shared" si="7"/>
        <v>760.62399999999991</v>
      </c>
      <c r="Q75" s="60"/>
      <c r="R75" s="59">
        <f t="shared" si="8"/>
        <v>760.62399999999991</v>
      </c>
      <c r="S75" s="60"/>
      <c r="T75" s="59">
        <f>G75*$Q$4</f>
        <v>760.62399999999991</v>
      </c>
      <c r="U75" s="60"/>
      <c r="V75" s="59">
        <f>G75*$Q$4</f>
        <v>760.62399999999991</v>
      </c>
      <c r="W75" s="60"/>
      <c r="X75" s="59">
        <f>G75*$Q$4</f>
        <v>760.62399999999991</v>
      </c>
      <c r="Y75" s="60"/>
      <c r="Z75" s="59">
        <f>G75*$Q$4</f>
        <v>760.62399999999991</v>
      </c>
      <c r="AA75" s="60"/>
      <c r="AB75" s="59">
        <f>G75*Q4</f>
        <v>760.62399999999991</v>
      </c>
      <c r="AC75" s="60"/>
      <c r="AD75" s="59">
        <f>G75*Q4</f>
        <v>760.62399999999991</v>
      </c>
      <c r="AE75" s="60"/>
      <c r="AF75" s="1">
        <f t="shared" si="2"/>
        <v>9127.4879999999994</v>
      </c>
    </row>
    <row r="76" spans="1:32" s="9" customFormat="1" ht="26.25" customHeight="1">
      <c r="A76" s="8"/>
      <c r="B76" s="90" t="s">
        <v>39</v>
      </c>
      <c r="C76" s="91"/>
      <c r="D76" s="91"/>
      <c r="E76" s="92"/>
      <c r="F76" s="55"/>
      <c r="G76" s="38">
        <v>0.83</v>
      </c>
      <c r="H76" s="59">
        <f t="shared" si="3"/>
        <v>3945.7369999999996</v>
      </c>
      <c r="I76" s="60"/>
      <c r="J76" s="59">
        <f t="shared" si="4"/>
        <v>3945.7369999999996</v>
      </c>
      <c r="K76" s="60"/>
      <c r="L76" s="59">
        <f t="shared" si="5"/>
        <v>3945.7369999999996</v>
      </c>
      <c r="M76" s="60"/>
      <c r="N76" s="59">
        <f t="shared" si="6"/>
        <v>3945.7369999999996</v>
      </c>
      <c r="O76" s="60"/>
      <c r="P76" s="59">
        <f t="shared" si="7"/>
        <v>3945.7369999999996</v>
      </c>
      <c r="Q76" s="60"/>
      <c r="R76" s="59">
        <f t="shared" si="8"/>
        <v>3945.7369999999996</v>
      </c>
      <c r="S76" s="60"/>
      <c r="T76" s="59">
        <f>G76*$Q$4</f>
        <v>3945.7369999999996</v>
      </c>
      <c r="U76" s="60"/>
      <c r="V76" s="59">
        <f>G76*$Q$4</f>
        <v>3945.7369999999996</v>
      </c>
      <c r="W76" s="60"/>
      <c r="X76" s="59">
        <f>G76*$Q$4</f>
        <v>3945.7369999999996</v>
      </c>
      <c r="Y76" s="60"/>
      <c r="Z76" s="59">
        <f>G76*$Q$4</f>
        <v>3945.7369999999996</v>
      </c>
      <c r="AA76" s="60"/>
      <c r="AB76" s="59">
        <f>G76*Q4</f>
        <v>3945.7369999999996</v>
      </c>
      <c r="AC76" s="60"/>
      <c r="AD76" s="59">
        <f>G76*Q4</f>
        <v>3945.7369999999996</v>
      </c>
      <c r="AE76" s="60"/>
      <c r="AF76" s="1">
        <f t="shared" si="2"/>
        <v>47348.844000000005</v>
      </c>
    </row>
    <row r="77" spans="1:32" s="9" customFormat="1" ht="26.25" customHeight="1">
      <c r="A77" s="8"/>
      <c r="B77" s="90" t="s">
        <v>40</v>
      </c>
      <c r="C77" s="91"/>
      <c r="D77" s="91"/>
      <c r="E77" s="92"/>
      <c r="F77" s="55"/>
      <c r="G77" s="38">
        <v>0.32</v>
      </c>
      <c r="H77" s="59">
        <f t="shared" si="3"/>
        <v>1521.2479999999998</v>
      </c>
      <c r="I77" s="60"/>
      <c r="J77" s="59">
        <f t="shared" si="4"/>
        <v>1521.2479999999998</v>
      </c>
      <c r="K77" s="60"/>
      <c r="L77" s="59">
        <f t="shared" si="5"/>
        <v>1521.2479999999998</v>
      </c>
      <c r="M77" s="60"/>
      <c r="N77" s="59">
        <f t="shared" si="6"/>
        <v>1521.2479999999998</v>
      </c>
      <c r="O77" s="60"/>
      <c r="P77" s="59">
        <f t="shared" si="7"/>
        <v>1521.2479999999998</v>
      </c>
      <c r="Q77" s="60"/>
      <c r="R77" s="59">
        <f t="shared" si="8"/>
        <v>1521.2479999999998</v>
      </c>
      <c r="S77" s="60"/>
      <c r="T77" s="59">
        <f>G77*$Q$4</f>
        <v>1521.2479999999998</v>
      </c>
      <c r="U77" s="60"/>
      <c r="V77" s="59">
        <f>G77*$Q$4</f>
        <v>1521.2479999999998</v>
      </c>
      <c r="W77" s="60"/>
      <c r="X77" s="59">
        <f>G77*$Q$4</f>
        <v>1521.2479999999998</v>
      </c>
      <c r="Y77" s="60"/>
      <c r="Z77" s="59">
        <f>G77*$Q$4</f>
        <v>1521.2479999999998</v>
      </c>
      <c r="AA77" s="60"/>
      <c r="AB77" s="59">
        <f>G77*Q4</f>
        <v>1521.2479999999998</v>
      </c>
      <c r="AC77" s="60"/>
      <c r="AD77" s="59">
        <f>G77*Q4</f>
        <v>1521.2479999999998</v>
      </c>
      <c r="AE77" s="60"/>
      <c r="AF77" s="1">
        <f t="shared" si="2"/>
        <v>18254.975999999999</v>
      </c>
    </row>
    <row r="78" spans="1:32">
      <c r="A78" s="1"/>
      <c r="B78" s="74" t="s">
        <v>25</v>
      </c>
      <c r="C78" s="75"/>
      <c r="D78" s="75"/>
      <c r="E78" s="75"/>
      <c r="F78" s="75"/>
      <c r="G78" s="76"/>
      <c r="H78" s="59"/>
      <c r="I78" s="60"/>
      <c r="J78" s="59"/>
      <c r="K78" s="60"/>
      <c r="L78" s="59"/>
      <c r="M78" s="60"/>
      <c r="N78" s="59"/>
      <c r="O78" s="60"/>
      <c r="P78" s="59"/>
      <c r="Q78" s="60"/>
      <c r="R78" s="59"/>
      <c r="S78" s="60"/>
      <c r="T78" s="59"/>
      <c r="U78" s="60"/>
      <c r="V78" s="59"/>
      <c r="W78" s="60"/>
      <c r="X78" s="59"/>
      <c r="Y78" s="60"/>
      <c r="Z78" s="59"/>
      <c r="AA78" s="60"/>
      <c r="AB78" s="59"/>
      <c r="AC78" s="60"/>
      <c r="AD78" s="59"/>
      <c r="AE78" s="60"/>
      <c r="AF78" s="1">
        <f t="shared" si="2"/>
        <v>0</v>
      </c>
    </row>
    <row r="79" spans="1:32" ht="29.25" customHeight="1">
      <c r="A79" s="1"/>
      <c r="B79" s="86" t="s">
        <v>41</v>
      </c>
      <c r="C79" s="87"/>
      <c r="D79" s="87"/>
      <c r="E79" s="87"/>
      <c r="F79" s="87"/>
      <c r="G79" s="88"/>
      <c r="H79" s="59">
        <v>500</v>
      </c>
      <c r="I79" s="60"/>
      <c r="J79" s="59">
        <v>500</v>
      </c>
      <c r="K79" s="60"/>
      <c r="L79" s="59">
        <v>500</v>
      </c>
      <c r="M79" s="60"/>
      <c r="N79" s="59">
        <v>500</v>
      </c>
      <c r="O79" s="60"/>
      <c r="P79" s="59">
        <v>500</v>
      </c>
      <c r="Q79" s="60"/>
      <c r="R79" s="59">
        <v>500</v>
      </c>
      <c r="S79" s="60"/>
      <c r="T79" s="59">
        <v>500</v>
      </c>
      <c r="U79" s="60"/>
      <c r="V79" s="59">
        <v>500</v>
      </c>
      <c r="W79" s="60"/>
      <c r="X79" s="59">
        <v>500</v>
      </c>
      <c r="Y79" s="60"/>
      <c r="Z79" s="59">
        <v>1500</v>
      </c>
      <c r="AA79" s="60"/>
      <c r="AB79" s="59">
        <v>1500</v>
      </c>
      <c r="AC79" s="60"/>
      <c r="AD79" s="59">
        <v>1500</v>
      </c>
      <c r="AE79" s="60"/>
      <c r="AF79" s="35">
        <f>SUM(H79:AE79)</f>
        <v>9000</v>
      </c>
    </row>
    <row r="80" spans="1:32">
      <c r="A80" s="1"/>
      <c r="B80" s="70"/>
      <c r="C80" s="71"/>
      <c r="D80" s="71"/>
      <c r="E80" s="71"/>
      <c r="F80" s="71"/>
      <c r="G80" s="79"/>
      <c r="H80" s="5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0"/>
      <c r="AF80" s="1"/>
    </row>
    <row r="81" spans="1:32">
      <c r="A81" s="1">
        <v>4</v>
      </c>
      <c r="B81" s="80" t="s">
        <v>26</v>
      </c>
      <c r="C81" s="81"/>
      <c r="D81" s="81"/>
      <c r="E81" s="81"/>
      <c r="F81" s="81"/>
      <c r="G81" s="82"/>
      <c r="H81" s="59">
        <f>H68+H14+H78+H79</f>
        <v>77503.846999999994</v>
      </c>
      <c r="I81" s="60"/>
      <c r="J81" s="59">
        <f>J68+J14+J78+J79</f>
        <v>83173.557000000001</v>
      </c>
      <c r="K81" s="60"/>
      <c r="L81" s="59">
        <f>L68+L14+L78+L79</f>
        <v>81366.156999999992</v>
      </c>
      <c r="M81" s="60"/>
      <c r="N81" s="59">
        <f>N68+N14+N78+N79</f>
        <v>75278.846999999994</v>
      </c>
      <c r="O81" s="60"/>
      <c r="P81" s="59">
        <f>P68+P14+P78+P79</f>
        <v>100278.84699999999</v>
      </c>
      <c r="Q81" s="60"/>
      <c r="R81" s="59">
        <f>R68+R14+R78+R79</f>
        <v>75278.846999999994</v>
      </c>
      <c r="S81" s="60"/>
      <c r="T81" s="59">
        <f>T68+T14+T78+T79</f>
        <v>75278.846999999994</v>
      </c>
      <c r="U81" s="60"/>
      <c r="V81" s="59">
        <f>V68+V14+V78+V79</f>
        <v>75278.846999999994</v>
      </c>
      <c r="W81" s="60"/>
      <c r="X81" s="59">
        <f>X68+X14+X78+X79</f>
        <v>75278.846999999994</v>
      </c>
      <c r="Y81" s="60"/>
      <c r="Z81" s="59">
        <f>Z68+Z14+Z78+Z79</f>
        <v>76278.846999999994</v>
      </c>
      <c r="AA81" s="60"/>
      <c r="AB81" s="59">
        <f>AB68+AB14+AB78+AB79</f>
        <v>76278.846999999994</v>
      </c>
      <c r="AC81" s="60"/>
      <c r="AD81" s="59">
        <f>AD68+AD14+AD78+AD79</f>
        <v>76278.846999999994</v>
      </c>
      <c r="AE81" s="60"/>
      <c r="AF81" s="1">
        <f>SUM(H81:AE81)</f>
        <v>947553.18399999978</v>
      </c>
    </row>
    <row r="82" spans="1:32">
      <c r="A82" s="1"/>
      <c r="B82" s="70"/>
      <c r="C82" s="71"/>
      <c r="D82" s="71"/>
      <c r="E82" s="71"/>
      <c r="F82" s="71"/>
      <c r="G82" s="79"/>
      <c r="H82" s="5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0"/>
      <c r="AF82" s="1">
        <f>SUM(H82:AD82)</f>
        <v>0</v>
      </c>
    </row>
    <row r="83" spans="1:32">
      <c r="A83" s="1">
        <v>5</v>
      </c>
      <c r="B83" s="80" t="s">
        <v>29</v>
      </c>
      <c r="C83" s="81"/>
      <c r="D83" s="81"/>
      <c r="E83" s="81"/>
      <c r="F83" s="81"/>
      <c r="G83" s="82"/>
      <c r="H83" s="59">
        <f>291807.83+H10+I10-H81</f>
        <v>297853.19300000003</v>
      </c>
      <c r="I83" s="60"/>
      <c r="J83" s="59">
        <f>H83+J10+K10-J81</f>
        <v>322949.65600000008</v>
      </c>
      <c r="K83" s="60"/>
      <c r="L83" s="59">
        <f>J83+L10+M10-L81</f>
        <v>350128.06900000008</v>
      </c>
      <c r="M83" s="60"/>
      <c r="N83" s="59">
        <f>L83+N10+O10-N81</f>
        <v>376619.27200000006</v>
      </c>
      <c r="O83" s="60"/>
      <c r="P83" s="59">
        <f>N83+P10+Q10-P81</f>
        <v>367348.78500000003</v>
      </c>
      <c r="Q83" s="60"/>
      <c r="R83" s="59">
        <f>P83+R10+S10-R81</f>
        <v>292069.93800000002</v>
      </c>
      <c r="S83" s="60"/>
      <c r="T83" s="59">
        <f>R83+T10+U10-T81</f>
        <v>216791.09100000001</v>
      </c>
      <c r="U83" s="60"/>
      <c r="V83" s="59">
        <f>T83+V10+W10-V81</f>
        <v>141512.24400000001</v>
      </c>
      <c r="W83" s="60"/>
      <c r="X83" s="59">
        <f>V83+X10+Y10-X81</f>
        <v>66233.397000000012</v>
      </c>
      <c r="Y83" s="60"/>
      <c r="Z83" s="59">
        <f>X83+Z10+AA10-Z81</f>
        <v>-10045.449999999983</v>
      </c>
      <c r="AA83" s="60"/>
      <c r="AB83" s="59">
        <f>Z83+AB10+AC10-AB81</f>
        <v>-86324.296999999977</v>
      </c>
      <c r="AC83" s="60"/>
      <c r="AD83" s="59">
        <f>AB83+AD10+AE10-AD81</f>
        <v>-162603.14399999997</v>
      </c>
      <c r="AE83" s="60"/>
      <c r="AF83" s="1">
        <f>SUM(H83:AD83)</f>
        <v>2172532.7540000007</v>
      </c>
    </row>
    <row r="84" spans="1:32">
      <c r="A84" s="1">
        <v>6</v>
      </c>
      <c r="B84" s="80" t="s">
        <v>32</v>
      </c>
      <c r="C84" s="81"/>
      <c r="D84" s="81"/>
      <c r="E84" s="81"/>
      <c r="F84" s="81"/>
      <c r="G84" s="82"/>
      <c r="H84" s="5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0"/>
      <c r="AF84" s="4">
        <f>AD83</f>
        <v>-162603.14399999997</v>
      </c>
    </row>
  </sheetData>
  <mergeCells count="514">
    <mergeCell ref="AD56:AE56"/>
    <mergeCell ref="AB63:AC63"/>
    <mergeCell ref="AD71:AE71"/>
    <mergeCell ref="AD72:AE72"/>
    <mergeCell ref="Z47:AA47"/>
    <mergeCell ref="X52:Y52"/>
    <mergeCell ref="AD43:AE43"/>
    <mergeCell ref="AD44:AE44"/>
    <mergeCell ref="AD45:AE45"/>
    <mergeCell ref="X49:Y49"/>
    <mergeCell ref="AB70:AC70"/>
    <mergeCell ref="AD54:AE54"/>
    <mergeCell ref="AD55:AE55"/>
    <mergeCell ref="H71:I71"/>
    <mergeCell ref="AB71:AC71"/>
    <mergeCell ref="AB58:AC58"/>
    <mergeCell ref="Z43:AA43"/>
    <mergeCell ref="X43:Y43"/>
    <mergeCell ref="V37:W37"/>
    <mergeCell ref="T41:U41"/>
    <mergeCell ref="T42:U42"/>
    <mergeCell ref="Z38:AA38"/>
    <mergeCell ref="Z39:AA39"/>
    <mergeCell ref="AB57:AC57"/>
    <mergeCell ref="V46:W46"/>
    <mergeCell ref="V47:W47"/>
    <mergeCell ref="AB61:AC61"/>
    <mergeCell ref="AB62:AC62"/>
    <mergeCell ref="X50:Y50"/>
    <mergeCell ref="P37:Q37"/>
    <mergeCell ref="AB41:AC41"/>
    <mergeCell ref="AB42:AC42"/>
    <mergeCell ref="P68:Q68"/>
    <mergeCell ref="N71:O71"/>
    <mergeCell ref="P69:Q69"/>
    <mergeCell ref="J70:K70"/>
    <mergeCell ref="J71:K71"/>
    <mergeCell ref="B51:G51"/>
    <mergeCell ref="B49:G49"/>
    <mergeCell ref="B46:G46"/>
    <mergeCell ref="B47:G47"/>
    <mergeCell ref="B64:G64"/>
    <mergeCell ref="B65:G65"/>
    <mergeCell ref="B62:G62"/>
    <mergeCell ref="B61:G61"/>
    <mergeCell ref="H69:I69"/>
    <mergeCell ref="B41:G41"/>
    <mergeCell ref="B42:G42"/>
    <mergeCell ref="H73:I73"/>
    <mergeCell ref="J72:K72"/>
    <mergeCell ref="J73:K73"/>
    <mergeCell ref="B37:G37"/>
    <mergeCell ref="J66:K66"/>
    <mergeCell ref="L66:M66"/>
    <mergeCell ref="B67:G67"/>
    <mergeCell ref="B58:G58"/>
    <mergeCell ref="B55:G55"/>
    <mergeCell ref="B56:G56"/>
    <mergeCell ref="B59:G59"/>
    <mergeCell ref="J69:K69"/>
    <mergeCell ref="B38:G38"/>
    <mergeCell ref="B63:G63"/>
    <mergeCell ref="H68:I68"/>
    <mergeCell ref="L71:M71"/>
    <mergeCell ref="L72:M72"/>
    <mergeCell ref="L73:M73"/>
    <mergeCell ref="B39:G39"/>
    <mergeCell ref="B60:G60"/>
    <mergeCell ref="B66:G66"/>
    <mergeCell ref="B50:G50"/>
    <mergeCell ref="Z79:AA79"/>
    <mergeCell ref="H81:I81"/>
    <mergeCell ref="Z75:AA75"/>
    <mergeCell ref="X75:Y75"/>
    <mergeCell ref="T36:U36"/>
    <mergeCell ref="Z45:AA45"/>
    <mergeCell ref="AB48:AC48"/>
    <mergeCell ref="Z55:AA55"/>
    <mergeCell ref="Z56:AA56"/>
    <mergeCell ref="Z59:AA59"/>
    <mergeCell ref="Z58:AA58"/>
    <mergeCell ref="Z60:AA60"/>
    <mergeCell ref="V42:W42"/>
    <mergeCell ref="AB51:AC51"/>
    <mergeCell ref="AB50:AC50"/>
    <mergeCell ref="Z46:AA46"/>
    <mergeCell ref="T43:U43"/>
    <mergeCell ref="V43:W43"/>
    <mergeCell ref="V45:W45"/>
    <mergeCell ref="V48:W48"/>
    <mergeCell ref="Z53:AA53"/>
    <mergeCell ref="Z54:AA54"/>
    <mergeCell ref="V81:W81"/>
    <mergeCell ref="H70:I70"/>
    <mergeCell ref="H75:I75"/>
    <mergeCell ref="H76:I76"/>
    <mergeCell ref="H77:I77"/>
    <mergeCell ref="N75:O75"/>
    <mergeCell ref="P75:Q75"/>
    <mergeCell ref="N76:O76"/>
    <mergeCell ref="P76:Q76"/>
    <mergeCell ref="N77:O77"/>
    <mergeCell ref="P77:Q77"/>
    <mergeCell ref="J76:K76"/>
    <mergeCell ref="J77:K77"/>
    <mergeCell ref="L70:M70"/>
    <mergeCell ref="R79:S79"/>
    <mergeCell ref="L74:M74"/>
    <mergeCell ref="T79:U79"/>
    <mergeCell ref="V79:W79"/>
    <mergeCell ref="J81:K81"/>
    <mergeCell ref="P81:Q81"/>
    <mergeCell ref="N81:O81"/>
    <mergeCell ref="P74:Q74"/>
    <mergeCell ref="J79:K79"/>
    <mergeCell ref="L79:M79"/>
    <mergeCell ref="L81:M81"/>
    <mergeCell ref="N74:O74"/>
    <mergeCell ref="J74:K74"/>
    <mergeCell ref="AB24:AC24"/>
    <mergeCell ref="H79:I79"/>
    <mergeCell ref="N79:O79"/>
    <mergeCell ref="P79:Q79"/>
    <mergeCell ref="B84:G84"/>
    <mergeCell ref="B68:G68"/>
    <mergeCell ref="B78:G78"/>
    <mergeCell ref="B81:G81"/>
    <mergeCell ref="B82:G82"/>
    <mergeCell ref="B83:G83"/>
    <mergeCell ref="B74:E74"/>
    <mergeCell ref="B80:G80"/>
    <mergeCell ref="B72:E72"/>
    <mergeCell ref="B73:E73"/>
    <mergeCell ref="B69:E69"/>
    <mergeCell ref="B70:E70"/>
    <mergeCell ref="B71:E71"/>
    <mergeCell ref="B75:E75"/>
    <mergeCell ref="B76:E76"/>
    <mergeCell ref="B77:E77"/>
    <mergeCell ref="B79:G79"/>
    <mergeCell ref="J83:K83"/>
    <mergeCell ref="L68:M68"/>
    <mergeCell ref="L69:M69"/>
    <mergeCell ref="AB26:AC26"/>
    <mergeCell ref="P27:Q27"/>
    <mergeCell ref="R27:S27"/>
    <mergeCell ref="T27:U27"/>
    <mergeCell ref="X26:Y26"/>
    <mergeCell ref="Z26:AA26"/>
    <mergeCell ref="AB27:AC27"/>
    <mergeCell ref="P19:Q19"/>
    <mergeCell ref="R19:S19"/>
    <mergeCell ref="T19:U19"/>
    <mergeCell ref="V23:W23"/>
    <mergeCell ref="X23:Y23"/>
    <mergeCell ref="Z23:AA23"/>
    <mergeCell ref="P20:Q20"/>
    <mergeCell ref="R21:S21"/>
    <mergeCell ref="X22:Y22"/>
    <mergeCell ref="Z22:AA22"/>
    <mergeCell ref="X27:Y27"/>
    <mergeCell ref="AB22:AC22"/>
    <mergeCell ref="T24:U24"/>
    <mergeCell ref="T22:U22"/>
    <mergeCell ref="V24:W24"/>
    <mergeCell ref="Z25:AA25"/>
    <mergeCell ref="AB23:AC23"/>
    <mergeCell ref="H72:I72"/>
    <mergeCell ref="A2:AD2"/>
    <mergeCell ref="A3:AD3"/>
    <mergeCell ref="B10:G10"/>
    <mergeCell ref="B11:G11"/>
    <mergeCell ref="B12:G12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AB6:AC6"/>
    <mergeCell ref="V6:W6"/>
    <mergeCell ref="Z6:AA6"/>
    <mergeCell ref="X6:Y6"/>
    <mergeCell ref="T6:U6"/>
    <mergeCell ref="R6:S6"/>
    <mergeCell ref="J24:K24"/>
    <mergeCell ref="J68:K68"/>
    <mergeCell ref="P73:Q73"/>
    <mergeCell ref="N73:O73"/>
    <mergeCell ref="R66:S66"/>
    <mergeCell ref="T66:U66"/>
    <mergeCell ref="N66:O66"/>
    <mergeCell ref="P66:Q66"/>
    <mergeCell ref="V32:W32"/>
    <mergeCell ref="T33:U33"/>
    <mergeCell ref="T35:U35"/>
    <mergeCell ref="N72:O72"/>
    <mergeCell ref="V36:W36"/>
    <mergeCell ref="V34:W34"/>
    <mergeCell ref="R36:S36"/>
    <mergeCell ref="R37:S37"/>
    <mergeCell ref="N68:O68"/>
    <mergeCell ref="N69:O69"/>
    <mergeCell ref="N70:O70"/>
    <mergeCell ref="V41:W41"/>
    <mergeCell ref="P72:Q72"/>
    <mergeCell ref="P70:Q70"/>
    <mergeCell ref="P71:Q71"/>
    <mergeCell ref="R75:S75"/>
    <mergeCell ref="T75:U75"/>
    <mergeCell ref="R76:S76"/>
    <mergeCell ref="T76:U76"/>
    <mergeCell ref="V77:W77"/>
    <mergeCell ref="X48:Y48"/>
    <mergeCell ref="X45:Y45"/>
    <mergeCell ref="X51:Y51"/>
    <mergeCell ref="X35:Y35"/>
    <mergeCell ref="X37:Y37"/>
    <mergeCell ref="V73:W73"/>
    <mergeCell ref="V30:W30"/>
    <mergeCell ref="T31:U31"/>
    <mergeCell ref="T32:U32"/>
    <mergeCell ref="V74:W74"/>
    <mergeCell ref="R73:S73"/>
    <mergeCell ref="R74:S74"/>
    <mergeCell ref="X53:Y53"/>
    <mergeCell ref="X54:Y54"/>
    <mergeCell ref="V44:W44"/>
    <mergeCell ref="X36:Y36"/>
    <mergeCell ref="R30:S30"/>
    <mergeCell ref="T30:U30"/>
    <mergeCell ref="R83:S83"/>
    <mergeCell ref="T68:U68"/>
    <mergeCell ref="T69:U69"/>
    <mergeCell ref="T70:U70"/>
    <mergeCell ref="T71:U71"/>
    <mergeCell ref="T72:U72"/>
    <mergeCell ref="T73:U73"/>
    <mergeCell ref="T74:U74"/>
    <mergeCell ref="T81:U81"/>
    <mergeCell ref="T83:U83"/>
    <mergeCell ref="R68:S68"/>
    <mergeCell ref="R69:S69"/>
    <mergeCell ref="R70:S70"/>
    <mergeCell ref="R71:S71"/>
    <mergeCell ref="R72:S72"/>
    <mergeCell ref="R77:S77"/>
    <mergeCell ref="T77:U77"/>
    <mergeCell ref="H80:AE80"/>
    <mergeCell ref="H82:AE82"/>
    <mergeCell ref="N83:O83"/>
    <mergeCell ref="P83:Q83"/>
    <mergeCell ref="H74:I74"/>
    <mergeCell ref="R81:S81"/>
    <mergeCell ref="J75:K75"/>
    <mergeCell ref="V83:W83"/>
    <mergeCell ref="X68:Y68"/>
    <mergeCell ref="X69:Y69"/>
    <mergeCell ref="X70:Y70"/>
    <mergeCell ref="X71:Y71"/>
    <mergeCell ref="X72:Y72"/>
    <mergeCell ref="X73:Y73"/>
    <mergeCell ref="X74:Y74"/>
    <mergeCell ref="X81:Y81"/>
    <mergeCell ref="X83:Y83"/>
    <mergeCell ref="V68:W68"/>
    <mergeCell ref="V69:W69"/>
    <mergeCell ref="V70:W70"/>
    <mergeCell ref="V71:W71"/>
    <mergeCell ref="V72:W72"/>
    <mergeCell ref="X76:Y76"/>
    <mergeCell ref="X79:Y79"/>
    <mergeCell ref="X77:Y77"/>
    <mergeCell ref="V76:W76"/>
    <mergeCell ref="V75:W75"/>
    <mergeCell ref="L83:M83"/>
    <mergeCell ref="L75:M75"/>
    <mergeCell ref="L76:M76"/>
    <mergeCell ref="L77:M77"/>
    <mergeCell ref="AB73:AC73"/>
    <mergeCell ref="AB74:AC74"/>
    <mergeCell ref="AB81:AC81"/>
    <mergeCell ref="AB83:AC83"/>
    <mergeCell ref="Z68:AA68"/>
    <mergeCell ref="Z69:AA69"/>
    <mergeCell ref="Z70:AA70"/>
    <mergeCell ref="Z71:AA71"/>
    <mergeCell ref="Z72:AA72"/>
    <mergeCell ref="AB75:AC75"/>
    <mergeCell ref="Z76:AA76"/>
    <mergeCell ref="AB76:AC76"/>
    <mergeCell ref="Z77:AA77"/>
    <mergeCell ref="AB77:AC77"/>
    <mergeCell ref="AB79:AC79"/>
    <mergeCell ref="Z74:AA74"/>
    <mergeCell ref="Z73:AA73"/>
    <mergeCell ref="Z83:AA83"/>
    <mergeCell ref="AB68:AC68"/>
    <mergeCell ref="AB69:AC69"/>
    <mergeCell ref="Z81:AA81"/>
    <mergeCell ref="AB72:AC72"/>
    <mergeCell ref="AD75:AE75"/>
    <mergeCell ref="AD18:AE18"/>
    <mergeCell ref="AD76:AE76"/>
    <mergeCell ref="AD77:AE77"/>
    <mergeCell ref="AD27:AE27"/>
    <mergeCell ref="AD26:AE26"/>
    <mergeCell ref="AD23:AE23"/>
    <mergeCell ref="AD24:AE24"/>
    <mergeCell ref="AD73:AE73"/>
    <mergeCell ref="AD74:AE74"/>
    <mergeCell ref="AD19:AE19"/>
    <mergeCell ref="AD22:AE22"/>
    <mergeCell ref="AD66:AE66"/>
    <mergeCell ref="AD59:AE59"/>
    <mergeCell ref="AD60:AE60"/>
    <mergeCell ref="AD61:AE61"/>
    <mergeCell ref="AD62:AE62"/>
    <mergeCell ref="AD63:AE63"/>
    <mergeCell ref="AD64:AE64"/>
    <mergeCell ref="AD65:AE65"/>
    <mergeCell ref="AD52:AE52"/>
    <mergeCell ref="AD53:AE53"/>
    <mergeCell ref="A4:P4"/>
    <mergeCell ref="H78:I78"/>
    <mergeCell ref="J78:K78"/>
    <mergeCell ref="L78:M78"/>
    <mergeCell ref="N78:O78"/>
    <mergeCell ref="P78:Q78"/>
    <mergeCell ref="R78:S78"/>
    <mergeCell ref="T78:U78"/>
    <mergeCell ref="V78:W78"/>
    <mergeCell ref="H12:AE12"/>
    <mergeCell ref="H13:AE13"/>
    <mergeCell ref="H67:AE67"/>
    <mergeCell ref="R23:S23"/>
    <mergeCell ref="L26:M26"/>
    <mergeCell ref="AB15:AC15"/>
    <mergeCell ref="AB16:AC16"/>
    <mergeCell ref="R15:S15"/>
    <mergeCell ref="R16:S16"/>
    <mergeCell ref="T15:U15"/>
    <mergeCell ref="T16:U16"/>
    <mergeCell ref="V15:W15"/>
    <mergeCell ref="V16:W16"/>
    <mergeCell ref="X15:Y15"/>
    <mergeCell ref="X16:Y16"/>
    <mergeCell ref="H84:AE84"/>
    <mergeCell ref="X78:Y78"/>
    <mergeCell ref="Z78:AA78"/>
    <mergeCell ref="AB78:AC78"/>
    <mergeCell ref="AD78:AE78"/>
    <mergeCell ref="H83:I83"/>
    <mergeCell ref="Z15:AA15"/>
    <mergeCell ref="Z16:AA16"/>
    <mergeCell ref="L17:M17"/>
    <mergeCell ref="N17:O17"/>
    <mergeCell ref="P17:Q17"/>
    <mergeCell ref="L16:M16"/>
    <mergeCell ref="N15:O15"/>
    <mergeCell ref="N16:O16"/>
    <mergeCell ref="P15:Q15"/>
    <mergeCell ref="P16:Q16"/>
    <mergeCell ref="H22:I22"/>
    <mergeCell ref="AD81:AE81"/>
    <mergeCell ref="AD83:AE83"/>
    <mergeCell ref="AD15:AE15"/>
    <mergeCell ref="AD16:AE16"/>
    <mergeCell ref="AD68:AE68"/>
    <mergeCell ref="AD69:AE69"/>
    <mergeCell ref="AD70:AE70"/>
    <mergeCell ref="AB14:AC14"/>
    <mergeCell ref="Z14:AA14"/>
    <mergeCell ref="X14:Y14"/>
    <mergeCell ref="V14:W14"/>
    <mergeCell ref="AD14:AE14"/>
    <mergeCell ref="AD17:AE17"/>
    <mergeCell ref="V18:W18"/>
    <mergeCell ref="V19:W19"/>
    <mergeCell ref="X18:Y18"/>
    <mergeCell ref="AB18:AC18"/>
    <mergeCell ref="AB19:AC19"/>
    <mergeCell ref="X19:Y19"/>
    <mergeCell ref="Z19:AA19"/>
    <mergeCell ref="V17:W17"/>
    <mergeCell ref="Z17:AA17"/>
    <mergeCell ref="AB17:AC17"/>
    <mergeCell ref="X17:Y17"/>
    <mergeCell ref="Z18:AA18"/>
    <mergeCell ref="B17:G17"/>
    <mergeCell ref="B18:G18"/>
    <mergeCell ref="B19:G19"/>
    <mergeCell ref="H17:I17"/>
    <mergeCell ref="P26:Q26"/>
    <mergeCell ref="R26:S26"/>
    <mergeCell ref="L27:M27"/>
    <mergeCell ref="J27:K27"/>
    <mergeCell ref="R24:S24"/>
    <mergeCell ref="P23:Q23"/>
    <mergeCell ref="J22:K22"/>
    <mergeCell ref="H27:I27"/>
    <mergeCell ref="H24:I24"/>
    <mergeCell ref="J20:K20"/>
    <mergeCell ref="L24:M24"/>
    <mergeCell ref="N24:O24"/>
    <mergeCell ref="P24:Q24"/>
    <mergeCell ref="L25:M25"/>
    <mergeCell ref="L20:M20"/>
    <mergeCell ref="N18:O18"/>
    <mergeCell ref="P18:Q18"/>
    <mergeCell ref="L19:M19"/>
    <mergeCell ref="N19:O19"/>
    <mergeCell ref="R18:S18"/>
    <mergeCell ref="V22:W22"/>
    <mergeCell ref="J21:K21"/>
    <mergeCell ref="J18:K18"/>
    <mergeCell ref="R17:S17"/>
    <mergeCell ref="T17:U17"/>
    <mergeCell ref="R14:S14"/>
    <mergeCell ref="T23:U23"/>
    <mergeCell ref="J19:K19"/>
    <mergeCell ref="L18:M18"/>
    <mergeCell ref="L15:M15"/>
    <mergeCell ref="P14:Q14"/>
    <mergeCell ref="N14:O14"/>
    <mergeCell ref="L14:M14"/>
    <mergeCell ref="T14:U14"/>
    <mergeCell ref="T18:U18"/>
    <mergeCell ref="Z57:AA57"/>
    <mergeCell ref="B22:G22"/>
    <mergeCell ref="B23:G23"/>
    <mergeCell ref="B24:G24"/>
    <mergeCell ref="B26:G26"/>
    <mergeCell ref="B27:G27"/>
    <mergeCell ref="L22:M22"/>
    <mergeCell ref="N22:O22"/>
    <mergeCell ref="P22:Q22"/>
    <mergeCell ref="R22:S22"/>
    <mergeCell ref="J23:K23"/>
    <mergeCell ref="L23:M23"/>
    <mergeCell ref="N23:O23"/>
    <mergeCell ref="X24:Y24"/>
    <mergeCell ref="T26:U26"/>
    <mergeCell ref="V26:W26"/>
    <mergeCell ref="N27:O27"/>
    <mergeCell ref="B25:G25"/>
    <mergeCell ref="V27:W27"/>
    <mergeCell ref="B35:G35"/>
    <mergeCell ref="L28:M28"/>
    <mergeCell ref="N30:O30"/>
    <mergeCell ref="B30:G30"/>
    <mergeCell ref="V28:W28"/>
    <mergeCell ref="P35:Q35"/>
    <mergeCell ref="P33:Q33"/>
    <mergeCell ref="P34:Q34"/>
    <mergeCell ref="B33:G33"/>
    <mergeCell ref="N29:O29"/>
    <mergeCell ref="B29:G29"/>
    <mergeCell ref="B34:G34"/>
    <mergeCell ref="B13:G13"/>
    <mergeCell ref="H23:I23"/>
    <mergeCell ref="B15:G15"/>
    <mergeCell ref="B20:G20"/>
    <mergeCell ref="B21:G21"/>
    <mergeCell ref="H14:I14"/>
    <mergeCell ref="H15:I15"/>
    <mergeCell ref="H16:I16"/>
    <mergeCell ref="J15:K15"/>
    <mergeCell ref="J16:K16"/>
    <mergeCell ref="H19:I19"/>
    <mergeCell ref="J14:K14"/>
    <mergeCell ref="J17:K17"/>
    <mergeCell ref="B14:G14"/>
    <mergeCell ref="H18:I18"/>
    <mergeCell ref="N25:O25"/>
    <mergeCell ref="B16:G16"/>
    <mergeCell ref="R29:S29"/>
    <mergeCell ref="T28:U28"/>
    <mergeCell ref="N28:O28"/>
    <mergeCell ref="P29:Q29"/>
    <mergeCell ref="J26:K26"/>
    <mergeCell ref="N26:O26"/>
    <mergeCell ref="T29:U29"/>
    <mergeCell ref="N31:O31"/>
    <mergeCell ref="N33:O33"/>
    <mergeCell ref="N32:O32"/>
    <mergeCell ref="Z40:AA40"/>
    <mergeCell ref="B40:G40"/>
    <mergeCell ref="AD79:AE79"/>
    <mergeCell ref="Z24:AA24"/>
    <mergeCell ref="Z27:AA27"/>
    <mergeCell ref="X28:Y28"/>
    <mergeCell ref="H66:I66"/>
    <mergeCell ref="B43:G43"/>
    <mergeCell ref="B31:G31"/>
    <mergeCell ref="B32:G32"/>
    <mergeCell ref="B36:G36"/>
    <mergeCell ref="B44:G44"/>
    <mergeCell ref="B45:G45"/>
    <mergeCell ref="B48:G48"/>
    <mergeCell ref="B52:G52"/>
    <mergeCell ref="B53:G53"/>
    <mergeCell ref="B54:G54"/>
    <mergeCell ref="H26:I26"/>
    <mergeCell ref="B57:G57"/>
    <mergeCell ref="X44:Y44"/>
    <mergeCell ref="B28:G28"/>
    <mergeCell ref="AB49:AC49"/>
    <mergeCell ref="V29:W29"/>
    <mergeCell ref="R28:S28"/>
  </mergeCells>
  <pageMargins left="0.19685039370078741" right="0.19685039370078741" top="0.35433070866141736" bottom="0.35433070866141736" header="0" footer="0"/>
  <pageSetup paperSize="9" scale="50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2024-05-29T03:57:42Z</dcterms:modified>
</cp:coreProperties>
</file>