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38" i="1"/>
  <c r="AD37"/>
  <c r="AD36"/>
  <c r="AD35"/>
  <c r="AD34"/>
  <c r="AD33"/>
  <c r="AB38"/>
  <c r="AB37"/>
  <c r="AB36"/>
  <c r="AB35"/>
  <c r="AB34"/>
  <c r="AB33"/>
  <c r="Z34"/>
  <c r="Z35"/>
  <c r="Z36"/>
  <c r="Z37"/>
  <c r="Z38"/>
  <c r="Z33"/>
  <c r="X34"/>
  <c r="X35"/>
  <c r="X36"/>
  <c r="X37"/>
  <c r="X38"/>
  <c r="X33"/>
  <c r="V34"/>
  <c r="V35"/>
  <c r="V36"/>
  <c r="V37"/>
  <c r="V38"/>
  <c r="V33"/>
  <c r="T34"/>
  <c r="T35"/>
  <c r="T36"/>
  <c r="T37"/>
  <c r="T38"/>
  <c r="T33"/>
  <c r="R34"/>
  <c r="R35"/>
  <c r="R36"/>
  <c r="R37"/>
  <c r="R38"/>
  <c r="R33"/>
  <c r="P34"/>
  <c r="P35"/>
  <c r="P36"/>
  <c r="P37"/>
  <c r="P38"/>
  <c r="P33"/>
  <c r="N34"/>
  <c r="N35"/>
  <c r="N36"/>
  <c r="N37"/>
  <c r="N38"/>
  <c r="N33"/>
  <c r="L34"/>
  <c r="L35"/>
  <c r="L36"/>
  <c r="L37"/>
  <c r="L38"/>
  <c r="L33"/>
  <c r="J34"/>
  <c r="J35"/>
  <c r="J36"/>
  <c r="J37"/>
  <c r="J38"/>
  <c r="J33"/>
  <c r="H34"/>
  <c r="H35"/>
  <c r="H36"/>
  <c r="H37"/>
  <c r="H38"/>
  <c r="H33"/>
  <c r="J32"/>
  <c r="L32"/>
  <c r="N32"/>
  <c r="P32"/>
  <c r="R32"/>
  <c r="T32"/>
  <c r="V32"/>
  <c r="X32"/>
  <c r="Z32"/>
  <c r="AB32"/>
  <c r="H32"/>
  <c r="J14"/>
  <c r="L14"/>
  <c r="N14"/>
  <c r="P14"/>
  <c r="R14"/>
  <c r="T14"/>
  <c r="V14"/>
  <c r="X14"/>
  <c r="Z14"/>
  <c r="AB14"/>
  <c r="AD14"/>
  <c r="H14"/>
  <c r="AF14" s="1"/>
  <c r="AF10"/>
  <c r="AF9"/>
  <c r="I11"/>
  <c r="K8" s="1"/>
  <c r="K11" s="1"/>
  <c r="M8" s="1"/>
  <c r="M11" s="1"/>
  <c r="O8" s="1"/>
  <c r="O11" s="1"/>
  <c r="Q8" s="1"/>
  <c r="Q11" s="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H11"/>
  <c r="J8" s="1"/>
  <c r="J11" s="1"/>
  <c r="L8" s="1"/>
  <c r="AF39"/>
  <c r="AF42"/>
  <c r="AD32" l="1"/>
  <c r="AD41" s="1"/>
  <c r="AB41"/>
  <c r="V41"/>
  <c r="T41"/>
  <c r="R41"/>
  <c r="P41"/>
  <c r="N41"/>
  <c r="L41"/>
  <c r="Z41"/>
  <c r="X41"/>
  <c r="J41"/>
  <c r="L11" l="1"/>
  <c r="N8" l="1"/>
  <c r="N11" s="1"/>
  <c r="P8" l="1"/>
  <c r="P11" s="1"/>
  <c r="R8" s="1"/>
  <c r="R11" s="1"/>
  <c r="T8" s="1"/>
  <c r="T11" s="1"/>
  <c r="V8" s="1"/>
  <c r="V11" l="1"/>
  <c r="X8" s="1"/>
  <c r="X11" l="1"/>
  <c r="Z8" s="1"/>
  <c r="Z11" l="1"/>
  <c r="AB8" s="1"/>
  <c r="AB11" l="1"/>
  <c r="AD8" s="1"/>
  <c r="AF8" l="1"/>
  <c r="AD11"/>
  <c r="AF11" s="1"/>
  <c r="AF37" l="1"/>
  <c r="AF36"/>
  <c r="AF35"/>
  <c r="AF34"/>
  <c r="AF38"/>
  <c r="AF32"/>
  <c r="AF33"/>
  <c r="H41" l="1"/>
  <c r="H43" s="1"/>
  <c r="AF41" l="1"/>
  <c r="J43" l="1"/>
  <c r="L43" s="1"/>
  <c r="N43" s="1"/>
  <c r="P43" s="1"/>
  <c r="R43" s="1"/>
  <c r="T43" s="1"/>
  <c r="V43" s="1"/>
  <c r="X43" s="1"/>
  <c r="Z43" s="1"/>
  <c r="AB43" s="1"/>
  <c r="AD43" s="1"/>
  <c r="AF44" s="1"/>
  <c r="AF43" l="1"/>
</calcChain>
</file>

<file path=xl/sharedStrings.xml><?xml version="1.0" encoding="utf-8"?>
<sst xmlns="http://schemas.openxmlformats.org/spreadsheetml/2006/main" count="63" uniqueCount="41">
  <si>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</si>
  <si>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</si>
  <si>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</si>
  <si>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</si>
  <si>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</si>
  <si>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</si>
  <si>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</si>
  <si>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</si>
  <si>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</si>
  <si>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</si>
  <si>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</si>
  <si>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</si>
  <si>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</si>
  <si>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</si>
  <si>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</si>
  <si>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</si>
  <si>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</si>
  <si>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</si>
  <si>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</si>
  <si>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</si>
  <si>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</si>
  <si>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</si>
  <si>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</si>
  <si>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</si>
  <si>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</si>
  <si>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</si>
  <si>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</si>
  <si>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</si>
  <si>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</si>
  <si>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</si>
  <si>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</si>
  <si>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</si>
  <si>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</si>
  <si>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</si>
  <si>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</si>
  <si>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</si>
  <si>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</si>
  <si>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Каховская 37, S= 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</si>
  <si>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2024 год</t>
  </si>
  <si>
    <t>замена выключателя</t>
  </si>
  <si>
    <t>очистка дворовой территории от снега (трактор 10.02.2024)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</si>
</sst>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44"/>
  <sheetViews>
    <sheetView tabSelected="1" zoomScale="70" zoomScaleNormal="70" workbookViewId="0">
      <pane xSplit="7" ySplit="7" topLeftCell="H23" activePane="bottomRight" state="frozen"/>
      <selection pane="topRight" activeCell="G1" sqref="G1"/>
      <selection pane="bottomLeft" activeCell="A8" sqref="A8"/>
      <selection pane="bottomRight" activeCell="Q11" sqref="Q11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  <col min="26" max="26" width="9.5703125" bestFit="1" customWidth="1"/>
    <col min="27" max="27" width="9.28515625" bestFit="1" customWidth="1"/>
    <col min="28" max="28" width="9.5703125" bestFit="1" customWidth="1"/>
    <col min="29" max="29" width="9.28515625" bestFit="1" customWidth="1"/>
    <col min="30" max="30" width="9.5703125" bestFit="1" customWidth="1"/>
    <col min="31" max="31" width="9.28515625" bestFit="1" customWidth="1"/>
  </cols>
  <sheetData>
    <row r="2" spans="1:32">
      <c r="A2" s="36" t="s">
        <v>35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5"/>
    </row>
    <row r="3" spans="1:32">
      <c r="A3" s="36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5"/>
    </row>
    <row r="4" spans="1:32">
      <c r="A4" s="33" t="s">
        <v>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6">
        <v>471.2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47" t="s">
        <v>1</v>
      </c>
      <c r="C6" s="48"/>
      <c r="D6" s="48"/>
      <c r="E6" s="48"/>
      <c r="F6" s="48"/>
      <c r="G6" s="49"/>
      <c r="H6" s="34" t="s">
        <v>2</v>
      </c>
      <c r="I6" s="35"/>
      <c r="J6" s="34" t="s">
        <v>3</v>
      </c>
      <c r="K6" s="35"/>
      <c r="L6" s="34" t="s">
        <v>4</v>
      </c>
      <c r="M6" s="35"/>
      <c r="N6" s="34" t="s">
        <v>5</v>
      </c>
      <c r="O6" s="35"/>
      <c r="P6" s="34" t="s">
        <v>6</v>
      </c>
      <c r="Q6" s="35"/>
      <c r="R6" s="34" t="s">
        <v>7</v>
      </c>
      <c r="S6" s="35"/>
      <c r="T6" s="34" t="s">
        <v>8</v>
      </c>
      <c r="U6" s="35"/>
      <c r="V6" s="34" t="s">
        <v>9</v>
      </c>
      <c r="W6" s="35"/>
      <c r="X6" s="34" t="s">
        <v>10</v>
      </c>
      <c r="Y6" s="35"/>
      <c r="Z6" s="34" t="s">
        <v>11</v>
      </c>
      <c r="AA6" s="35"/>
      <c r="AB6" s="34" t="s">
        <v>12</v>
      </c>
      <c r="AC6" s="35"/>
      <c r="AD6" s="34" t="s">
        <v>13</v>
      </c>
      <c r="AE6" s="35"/>
      <c r="AF6" s="1" t="s">
        <v>31</v>
      </c>
    </row>
    <row r="7" spans="1:32">
      <c r="A7" s="1">
        <v>1</v>
      </c>
      <c r="B7" s="41" t="s">
        <v>14</v>
      </c>
      <c r="C7" s="42"/>
      <c r="D7" s="42"/>
      <c r="E7" s="42"/>
      <c r="F7" s="42"/>
      <c r="G7" s="43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38" t="s">
        <v>15</v>
      </c>
      <c r="C8" s="39"/>
      <c r="D8" s="39"/>
      <c r="E8" s="39"/>
      <c r="F8" s="39"/>
      <c r="G8" s="40"/>
      <c r="H8" s="7">
        <v>12812.33</v>
      </c>
      <c r="I8" s="7">
        <v>0</v>
      </c>
      <c r="J8" s="7">
        <f>H11</f>
        <v>12810.289999999997</v>
      </c>
      <c r="K8" s="7">
        <f>I11</f>
        <v>0</v>
      </c>
      <c r="L8" s="7">
        <f t="shared" ref="L8:AE8" si="0">J11</f>
        <v>13757.979999999998</v>
      </c>
      <c r="M8" s="7">
        <f t="shared" si="0"/>
        <v>0</v>
      </c>
      <c r="N8" s="7">
        <f t="shared" si="0"/>
        <v>6141.8099999999995</v>
      </c>
      <c r="O8" s="7">
        <f t="shared" si="0"/>
        <v>0</v>
      </c>
      <c r="P8" s="7">
        <f t="shared" si="0"/>
        <v>7088</v>
      </c>
      <c r="Q8" s="7">
        <f t="shared" si="0"/>
        <v>0</v>
      </c>
      <c r="R8" s="7">
        <f t="shared" si="0"/>
        <v>9301.7999999999993</v>
      </c>
      <c r="S8" s="7">
        <f t="shared" si="0"/>
        <v>0</v>
      </c>
      <c r="T8" s="7">
        <f t="shared" si="0"/>
        <v>9301.7999999999993</v>
      </c>
      <c r="U8" s="7">
        <f t="shared" si="0"/>
        <v>0</v>
      </c>
      <c r="V8" s="7">
        <f t="shared" si="0"/>
        <v>9301.7999999999993</v>
      </c>
      <c r="W8" s="7">
        <f t="shared" si="0"/>
        <v>0</v>
      </c>
      <c r="X8" s="7">
        <f t="shared" si="0"/>
        <v>9301.7999999999993</v>
      </c>
      <c r="Y8" s="7">
        <f t="shared" si="0"/>
        <v>0</v>
      </c>
      <c r="Z8" s="7">
        <f t="shared" si="0"/>
        <v>9301.7999999999993</v>
      </c>
      <c r="AA8" s="7">
        <f t="shared" si="0"/>
        <v>0</v>
      </c>
      <c r="AB8" s="7">
        <f t="shared" si="0"/>
        <v>9301.7999999999993</v>
      </c>
      <c r="AC8" s="7">
        <f t="shared" si="0"/>
        <v>0</v>
      </c>
      <c r="AD8" s="7">
        <f t="shared" si="0"/>
        <v>9301.7999999999993</v>
      </c>
      <c r="AE8" s="7">
        <f t="shared" si="0"/>
        <v>0</v>
      </c>
      <c r="AF8" s="1">
        <f>SUM(H8:AD8)</f>
        <v>117723.01000000001</v>
      </c>
    </row>
    <row r="9" spans="1:32">
      <c r="A9" s="1"/>
      <c r="B9" s="38" t="s">
        <v>16</v>
      </c>
      <c r="C9" s="39"/>
      <c r="D9" s="39"/>
      <c r="E9" s="39"/>
      <c r="F9" s="39"/>
      <c r="G9" s="40"/>
      <c r="H9" s="7">
        <v>8015.59</v>
      </c>
      <c r="I9" s="7">
        <v>0</v>
      </c>
      <c r="J9" s="7">
        <v>8015.59</v>
      </c>
      <c r="K9" s="7">
        <v>0</v>
      </c>
      <c r="L9" s="7">
        <v>8015.59</v>
      </c>
      <c r="M9" s="7">
        <v>0</v>
      </c>
      <c r="N9" s="7">
        <v>8015.59</v>
      </c>
      <c r="O9" s="7">
        <v>0</v>
      </c>
      <c r="P9" s="7">
        <v>8015.59</v>
      </c>
      <c r="Q9" s="7"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">
        <f>SUM(H9:AE9)</f>
        <v>40077.949999999997</v>
      </c>
    </row>
    <row r="10" spans="1:32">
      <c r="A10" s="1"/>
      <c r="B10" s="38" t="s">
        <v>17</v>
      </c>
      <c r="C10" s="39"/>
      <c r="D10" s="39"/>
      <c r="E10" s="39"/>
      <c r="F10" s="39"/>
      <c r="G10" s="40"/>
      <c r="H10" s="7">
        <v>8017.63</v>
      </c>
      <c r="I10" s="7">
        <v>0</v>
      </c>
      <c r="J10" s="7">
        <v>7067.9</v>
      </c>
      <c r="K10" s="7">
        <v>0</v>
      </c>
      <c r="L10" s="7">
        <v>15631.76</v>
      </c>
      <c r="M10" s="7">
        <v>0</v>
      </c>
      <c r="N10" s="7">
        <v>7069.4</v>
      </c>
      <c r="O10" s="7">
        <v>0</v>
      </c>
      <c r="P10" s="7">
        <v>5801.79</v>
      </c>
      <c r="Q10" s="7"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">
        <f>SUM(H10:AE10)</f>
        <v>43588.480000000003</v>
      </c>
    </row>
    <row r="11" spans="1:32">
      <c r="A11" s="1"/>
      <c r="B11" s="38" t="s">
        <v>18</v>
      </c>
      <c r="C11" s="39"/>
      <c r="D11" s="39"/>
      <c r="E11" s="39"/>
      <c r="F11" s="39"/>
      <c r="G11" s="40"/>
      <c r="H11" s="7">
        <f>H8+H9-H10</f>
        <v>12810.289999999997</v>
      </c>
      <c r="I11" s="7">
        <f t="shared" ref="I11:AE11" si="1">I8+I9-I10</f>
        <v>0</v>
      </c>
      <c r="J11" s="7">
        <f t="shared" si="1"/>
        <v>13757.979999999998</v>
      </c>
      <c r="K11" s="7">
        <f t="shared" si="1"/>
        <v>0</v>
      </c>
      <c r="L11" s="7">
        <f t="shared" si="1"/>
        <v>6141.8099999999995</v>
      </c>
      <c r="M11" s="7">
        <f t="shared" si="1"/>
        <v>0</v>
      </c>
      <c r="N11" s="7">
        <f t="shared" si="1"/>
        <v>7088</v>
      </c>
      <c r="O11" s="7">
        <f t="shared" si="1"/>
        <v>0</v>
      </c>
      <c r="P11" s="7">
        <f t="shared" si="1"/>
        <v>9301.7999999999993</v>
      </c>
      <c r="Q11" s="7">
        <f t="shared" si="1"/>
        <v>0</v>
      </c>
      <c r="R11" s="7">
        <f t="shared" si="1"/>
        <v>9301.7999999999993</v>
      </c>
      <c r="S11" s="7">
        <f t="shared" si="1"/>
        <v>0</v>
      </c>
      <c r="T11" s="7">
        <f t="shared" si="1"/>
        <v>9301.7999999999993</v>
      </c>
      <c r="U11" s="7">
        <f t="shared" si="1"/>
        <v>0</v>
      </c>
      <c r="V11" s="7">
        <f t="shared" si="1"/>
        <v>9301.7999999999993</v>
      </c>
      <c r="W11" s="7">
        <f t="shared" si="1"/>
        <v>0</v>
      </c>
      <c r="X11" s="7">
        <f t="shared" si="1"/>
        <v>9301.7999999999993</v>
      </c>
      <c r="Y11" s="7">
        <f t="shared" si="1"/>
        <v>0</v>
      </c>
      <c r="Z11" s="7">
        <f t="shared" si="1"/>
        <v>9301.7999999999993</v>
      </c>
      <c r="AA11" s="7">
        <f t="shared" si="1"/>
        <v>0</v>
      </c>
      <c r="AB11" s="7">
        <f t="shared" si="1"/>
        <v>9301.7999999999993</v>
      </c>
      <c r="AC11" s="7">
        <f t="shared" si="1"/>
        <v>0</v>
      </c>
      <c r="AD11" s="7">
        <f t="shared" si="1"/>
        <v>9301.7999999999993</v>
      </c>
      <c r="AE11" s="7">
        <f t="shared" si="1"/>
        <v>0</v>
      </c>
      <c r="AF11" s="1">
        <f>SUM(H11:AD11)</f>
        <v>114212.48000000001</v>
      </c>
    </row>
    <row r="12" spans="1:32">
      <c r="A12" s="1"/>
      <c r="B12" s="38"/>
      <c r="C12" s="39"/>
      <c r="D12" s="39"/>
      <c r="E12" s="39"/>
      <c r="F12" s="39"/>
      <c r="G12" s="40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9"/>
      <c r="AF12" s="1"/>
    </row>
    <row r="13" spans="1:32">
      <c r="A13" s="1"/>
      <c r="B13" s="41" t="s">
        <v>19</v>
      </c>
      <c r="C13" s="42"/>
      <c r="D13" s="42"/>
      <c r="E13" s="42"/>
      <c r="F13" s="42"/>
      <c r="G13" s="43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9"/>
      <c r="AF13" s="1"/>
    </row>
    <row r="14" spans="1:32">
      <c r="A14" s="1">
        <v>2</v>
      </c>
      <c r="B14" s="44" t="s">
        <v>28</v>
      </c>
      <c r="C14" s="45"/>
      <c r="D14" s="45"/>
      <c r="E14" s="45"/>
      <c r="F14" s="45"/>
      <c r="G14" s="46"/>
      <c r="H14" s="24">
        <f>SUM(H15:I30)</f>
        <v>625</v>
      </c>
      <c r="I14" s="29"/>
      <c r="J14" s="24">
        <f t="shared" ref="J14" si="2">SUM(J15:K30)</f>
        <v>2600</v>
      </c>
      <c r="K14" s="29"/>
      <c r="L14" s="24">
        <f t="shared" ref="L14" si="3">SUM(L15:M30)</f>
        <v>0</v>
      </c>
      <c r="M14" s="29"/>
      <c r="N14" s="24">
        <f t="shared" ref="N14" si="4">SUM(N15:O30)</f>
        <v>0</v>
      </c>
      <c r="O14" s="29"/>
      <c r="P14" s="24">
        <f t="shared" ref="P14" si="5">SUM(P15:Q30)</f>
        <v>0</v>
      </c>
      <c r="Q14" s="29"/>
      <c r="R14" s="24">
        <f t="shared" ref="R14" si="6">SUM(R15:S30)</f>
        <v>0</v>
      </c>
      <c r="S14" s="29"/>
      <c r="T14" s="24">
        <f t="shared" ref="T14" si="7">SUM(T15:U30)</f>
        <v>0</v>
      </c>
      <c r="U14" s="29"/>
      <c r="V14" s="24">
        <f t="shared" ref="V14" si="8">SUM(V15:W30)</f>
        <v>0</v>
      </c>
      <c r="W14" s="29"/>
      <c r="X14" s="24">
        <f t="shared" ref="X14" si="9">SUM(X15:Y30)</f>
        <v>0</v>
      </c>
      <c r="Y14" s="29"/>
      <c r="Z14" s="24">
        <f t="shared" ref="Z14" si="10">SUM(Z15:AA30)</f>
        <v>0</v>
      </c>
      <c r="AA14" s="29"/>
      <c r="AB14" s="24">
        <f t="shared" ref="AB14" si="11">SUM(AB15:AC30)</f>
        <v>0</v>
      </c>
      <c r="AC14" s="29"/>
      <c r="AD14" s="24">
        <f t="shared" ref="AD14" si="12">SUM(AD15:AE30)</f>
        <v>0</v>
      </c>
      <c r="AE14" s="29"/>
      <c r="AF14" s="8">
        <f>SUM(H14:AE14)</f>
        <v>3225</v>
      </c>
    </row>
    <row r="15" spans="1:32" ht="27.75" customHeight="1">
      <c r="A15" s="1"/>
      <c r="B15" s="30" t="s">
        <v>39</v>
      </c>
      <c r="C15" s="31"/>
      <c r="D15" s="31"/>
      <c r="E15" s="31"/>
      <c r="F15" s="31"/>
      <c r="G15" s="32"/>
      <c r="H15" s="24">
        <v>625</v>
      </c>
      <c r="I15" s="29"/>
      <c r="J15" s="24"/>
      <c r="K15" s="29"/>
      <c r="L15" s="24"/>
      <c r="M15" s="29"/>
      <c r="N15" s="24"/>
      <c r="O15" s="29"/>
      <c r="P15" s="24"/>
      <c r="Q15" s="29"/>
      <c r="R15" s="24"/>
      <c r="S15" s="29"/>
      <c r="T15" s="24"/>
      <c r="U15" s="29"/>
      <c r="V15" s="24"/>
      <c r="W15" s="29"/>
      <c r="X15" s="24"/>
      <c r="Y15" s="29"/>
      <c r="Z15" s="24"/>
      <c r="AA15" s="29"/>
      <c r="AB15" s="24"/>
      <c r="AC15" s="29"/>
      <c r="AD15" s="24"/>
      <c r="AE15" s="29"/>
      <c r="AF15" s="1"/>
    </row>
    <row r="16" spans="1:32" ht="27.75" customHeight="1">
      <c r="A16" s="1"/>
      <c r="B16" s="30" t="s">
        <v>40</v>
      </c>
      <c r="C16" s="31"/>
      <c r="D16" s="31"/>
      <c r="E16" s="31"/>
      <c r="F16" s="31"/>
      <c r="G16" s="32"/>
      <c r="H16" s="24"/>
      <c r="I16" s="29"/>
      <c r="J16" s="24">
        <v>2600</v>
      </c>
      <c r="K16" s="29"/>
      <c r="L16" s="24"/>
      <c r="M16" s="29"/>
      <c r="N16" s="24"/>
      <c r="O16" s="29"/>
      <c r="P16" s="24"/>
      <c r="Q16" s="29"/>
      <c r="R16" s="24"/>
      <c r="S16" s="29"/>
      <c r="T16" s="24"/>
      <c r="U16" s="29"/>
      <c r="V16" s="24"/>
      <c r="W16" s="29"/>
      <c r="X16" s="24"/>
      <c r="Y16" s="29"/>
      <c r="Z16" s="24"/>
      <c r="AA16" s="29"/>
      <c r="AB16" s="24"/>
      <c r="AC16" s="29"/>
      <c r="AD16" s="24"/>
      <c r="AE16" s="29"/>
      <c r="AF16" s="1"/>
    </row>
    <row r="17" spans="1:32" ht="28.5" customHeight="1">
      <c r="A17" s="1"/>
      <c r="B17" s="30"/>
      <c r="C17" s="31"/>
      <c r="D17" s="31"/>
      <c r="E17" s="31"/>
      <c r="F17" s="31"/>
      <c r="G17" s="32"/>
      <c r="H17" s="24"/>
      <c r="I17" s="25"/>
      <c r="J17" s="24"/>
      <c r="K17" s="25"/>
      <c r="L17" s="24"/>
      <c r="M17" s="25"/>
      <c r="N17" s="24"/>
      <c r="O17" s="25"/>
      <c r="P17" s="24"/>
      <c r="Q17" s="25"/>
      <c r="R17" s="24"/>
      <c r="S17" s="25"/>
      <c r="T17" s="24"/>
      <c r="U17" s="25"/>
      <c r="V17" s="24"/>
      <c r="W17" s="25"/>
      <c r="X17" s="24"/>
      <c r="Y17" s="25"/>
      <c r="Z17" s="24"/>
      <c r="AA17" s="25"/>
      <c r="AB17" s="24"/>
      <c r="AC17" s="25"/>
      <c r="AD17" s="24"/>
      <c r="AE17" s="25"/>
      <c r="AF17" s="1"/>
    </row>
    <row r="18" spans="1:32" ht="28.5" customHeight="1">
      <c r="A18" s="1"/>
      <c r="B18" s="30"/>
      <c r="C18" s="31"/>
      <c r="D18" s="31"/>
      <c r="E18" s="31"/>
      <c r="F18" s="31"/>
      <c r="G18" s="32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4"/>
      <c r="S18" s="25"/>
      <c r="T18" s="24"/>
      <c r="U18" s="25"/>
      <c r="V18" s="24"/>
      <c r="W18" s="25"/>
      <c r="X18" s="24"/>
      <c r="Y18" s="25"/>
      <c r="Z18" s="24"/>
      <c r="AA18" s="25"/>
      <c r="AB18" s="24"/>
      <c r="AC18" s="25"/>
      <c r="AD18" s="24"/>
      <c r="AE18" s="25"/>
      <c r="AF18" s="1"/>
    </row>
    <row r="19" spans="1:32" ht="28.5" customHeight="1">
      <c r="A19" s="1"/>
      <c r="B19" s="26"/>
      <c r="C19" s="27"/>
      <c r="D19" s="27"/>
      <c r="E19" s="27"/>
      <c r="F19" s="27"/>
      <c r="G19" s="28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24"/>
      <c r="S19" s="25"/>
      <c r="T19" s="24"/>
      <c r="U19" s="25"/>
      <c r="V19" s="24"/>
      <c r="W19" s="25"/>
      <c r="X19" s="24"/>
      <c r="Y19" s="25"/>
      <c r="Z19" s="24"/>
      <c r="AA19" s="25"/>
      <c r="AB19" s="24"/>
      <c r="AC19" s="25"/>
      <c r="AD19" s="24"/>
      <c r="AE19" s="25"/>
      <c r="AF19" s="1"/>
    </row>
    <row r="20" spans="1:32" ht="28.5" customHeight="1">
      <c r="A20" s="1"/>
      <c r="B20" s="26"/>
      <c r="C20" s="27"/>
      <c r="D20" s="27"/>
      <c r="E20" s="27"/>
      <c r="F20" s="27"/>
      <c r="G20" s="28"/>
      <c r="H20" s="11"/>
      <c r="I20" s="12"/>
      <c r="J20" s="11"/>
      <c r="K20" s="12"/>
      <c r="L20" s="11"/>
      <c r="M20" s="12"/>
      <c r="N20" s="24"/>
      <c r="O20" s="29"/>
      <c r="P20" s="11"/>
      <c r="Q20" s="12"/>
      <c r="R20" s="11"/>
      <c r="S20" s="12"/>
      <c r="T20" s="11"/>
      <c r="U20" s="12"/>
      <c r="V20" s="11"/>
      <c r="W20" s="12"/>
      <c r="X20" s="24"/>
      <c r="Y20" s="29"/>
      <c r="Z20" s="11"/>
      <c r="AA20" s="12"/>
      <c r="AB20" s="11"/>
      <c r="AC20" s="12"/>
      <c r="AD20" s="11"/>
      <c r="AE20" s="12"/>
      <c r="AF20" s="1"/>
    </row>
    <row r="21" spans="1:32" ht="28.5" customHeight="1">
      <c r="A21" s="1"/>
      <c r="B21" s="26"/>
      <c r="C21" s="27"/>
      <c r="D21" s="27"/>
      <c r="E21" s="27"/>
      <c r="F21" s="27"/>
      <c r="G21" s="28"/>
      <c r="H21" s="13"/>
      <c r="I21" s="14"/>
      <c r="J21" s="13"/>
      <c r="K21" s="14"/>
      <c r="L21" s="13"/>
      <c r="M21" s="14"/>
      <c r="N21" s="13"/>
      <c r="O21" s="14"/>
      <c r="P21" s="24"/>
      <c r="Q21" s="29"/>
      <c r="R21" s="13"/>
      <c r="S21" s="14"/>
      <c r="T21" s="13"/>
      <c r="U21" s="14"/>
      <c r="V21" s="13"/>
      <c r="W21" s="14"/>
      <c r="X21" s="13"/>
      <c r="Y21" s="14"/>
      <c r="Z21" s="24"/>
      <c r="AA21" s="29"/>
      <c r="AB21" s="13"/>
      <c r="AC21" s="14"/>
      <c r="AD21" s="13"/>
      <c r="AE21" s="14"/>
      <c r="AF21" s="1"/>
    </row>
    <row r="22" spans="1:32" ht="28.5" customHeight="1">
      <c r="A22" s="1"/>
      <c r="B22" s="26"/>
      <c r="C22" s="27"/>
      <c r="D22" s="27"/>
      <c r="E22" s="27"/>
      <c r="F22" s="27"/>
      <c r="G22" s="28"/>
      <c r="H22" s="13"/>
      <c r="I22" s="14"/>
      <c r="J22" s="13"/>
      <c r="K22" s="14"/>
      <c r="L22" s="13"/>
      <c r="M22" s="14"/>
      <c r="N22" s="13"/>
      <c r="O22" s="14"/>
      <c r="P22" s="13"/>
      <c r="Q22" s="14"/>
      <c r="R22" s="24"/>
      <c r="S22" s="29"/>
      <c r="T22" s="13"/>
      <c r="U22" s="14"/>
      <c r="V22" s="13"/>
      <c r="W22" s="14"/>
      <c r="X22" s="13"/>
      <c r="Y22" s="14"/>
      <c r="Z22" s="13"/>
      <c r="AA22" s="14"/>
      <c r="AB22" s="24"/>
      <c r="AC22" s="29"/>
      <c r="AD22" s="13"/>
      <c r="AE22" s="14"/>
      <c r="AF22" s="1"/>
    </row>
    <row r="23" spans="1:32" ht="28.5" customHeight="1">
      <c r="A23" s="1"/>
      <c r="B23" s="26"/>
      <c r="C23" s="27"/>
      <c r="D23" s="27"/>
      <c r="E23" s="27"/>
      <c r="F23" s="27"/>
      <c r="G23" s="28"/>
      <c r="H23" s="15"/>
      <c r="I23" s="16"/>
      <c r="J23" s="15"/>
      <c r="K23" s="16"/>
      <c r="L23" s="15"/>
      <c r="M23" s="16"/>
      <c r="N23" s="15"/>
      <c r="O23" s="16"/>
      <c r="P23" s="15"/>
      <c r="Q23" s="16"/>
      <c r="R23" s="15"/>
      <c r="S23" s="16"/>
      <c r="T23" s="24"/>
      <c r="U23" s="29"/>
      <c r="V23" s="15"/>
      <c r="W23" s="16"/>
      <c r="X23" s="15"/>
      <c r="Y23" s="16"/>
      <c r="Z23" s="15"/>
      <c r="AA23" s="16"/>
      <c r="AB23" s="24"/>
      <c r="AC23" s="29"/>
      <c r="AD23" s="15"/>
      <c r="AE23" s="16"/>
      <c r="AF23" s="1"/>
    </row>
    <row r="24" spans="1:32" ht="28.5" customHeight="1">
      <c r="A24" s="1"/>
      <c r="B24" s="26"/>
      <c r="C24" s="27"/>
      <c r="D24" s="27"/>
      <c r="E24" s="27"/>
      <c r="F24" s="27"/>
      <c r="G24" s="28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24"/>
      <c r="W24" s="29"/>
      <c r="X24" s="11"/>
      <c r="Y24" s="12"/>
      <c r="Z24" s="11"/>
      <c r="AA24" s="12"/>
      <c r="AB24" s="11"/>
      <c r="AC24" s="12"/>
      <c r="AD24" s="24"/>
      <c r="AE24" s="29"/>
      <c r="AF24" s="1"/>
    </row>
    <row r="25" spans="1:32" ht="28.5" customHeight="1">
      <c r="A25" s="1"/>
      <c r="B25" s="26"/>
      <c r="C25" s="27"/>
      <c r="D25" s="27"/>
      <c r="E25" s="27"/>
      <c r="F25" s="27"/>
      <c r="G25" s="28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24"/>
      <c r="Y25" s="29"/>
      <c r="Z25" s="11"/>
      <c r="AA25" s="12"/>
      <c r="AB25" s="11"/>
      <c r="AC25" s="12"/>
      <c r="AD25" s="24"/>
      <c r="AE25" s="29"/>
      <c r="AF25" s="1"/>
    </row>
    <row r="26" spans="1:32" ht="28.5" customHeight="1">
      <c r="A26" s="1"/>
      <c r="B26" s="26"/>
      <c r="C26" s="27"/>
      <c r="D26" s="27"/>
      <c r="E26" s="27"/>
      <c r="F26" s="27"/>
      <c r="G26" s="28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24"/>
      <c r="AA26" s="29"/>
      <c r="AB26" s="19"/>
      <c r="AC26" s="20"/>
      <c r="AD26" s="19"/>
      <c r="AE26" s="20"/>
      <c r="AF26" s="1"/>
    </row>
    <row r="27" spans="1:32" ht="28.5" customHeight="1">
      <c r="A27" s="1"/>
      <c r="B27" s="26"/>
      <c r="C27" s="27"/>
      <c r="D27" s="27"/>
      <c r="E27" s="27"/>
      <c r="F27" s="27"/>
      <c r="G27" s="28"/>
      <c r="H27" s="19"/>
      <c r="I27" s="20"/>
      <c r="J27" s="19"/>
      <c r="K27" s="20"/>
      <c r="L27" s="19"/>
      <c r="M27" s="20"/>
      <c r="N27" s="19"/>
      <c r="O27" s="20"/>
      <c r="P27" s="19"/>
      <c r="Q27" s="20"/>
      <c r="R27" s="19"/>
      <c r="S27" s="20"/>
      <c r="T27" s="19"/>
      <c r="U27" s="20"/>
      <c r="V27" s="19"/>
      <c r="W27" s="20"/>
      <c r="X27" s="19"/>
      <c r="Y27" s="20"/>
      <c r="Z27" s="24"/>
      <c r="AA27" s="29"/>
      <c r="AB27" s="19"/>
      <c r="AC27" s="20"/>
      <c r="AD27" s="19"/>
      <c r="AE27" s="20"/>
      <c r="AF27" s="1"/>
    </row>
    <row r="28" spans="1:32" ht="28.5" customHeight="1">
      <c r="A28" s="1"/>
      <c r="B28" s="26"/>
      <c r="C28" s="27"/>
      <c r="D28" s="27"/>
      <c r="E28" s="27"/>
      <c r="F28" s="27"/>
      <c r="G28" s="28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24"/>
      <c r="AA28" s="29"/>
      <c r="AB28" s="19"/>
      <c r="AC28" s="20"/>
      <c r="AD28" s="19"/>
      <c r="AE28" s="20"/>
      <c r="AF28" s="1"/>
    </row>
    <row r="29" spans="1:32" ht="28.5" customHeight="1">
      <c r="A29" s="1"/>
      <c r="B29" s="21"/>
      <c r="C29" s="22"/>
      <c r="D29" s="22"/>
      <c r="E29" s="22"/>
      <c r="F29" s="22"/>
      <c r="G29" s="23"/>
      <c r="H29" s="19"/>
      <c r="I29" s="20"/>
      <c r="J29" s="19"/>
      <c r="K29" s="20"/>
      <c r="L29" s="19"/>
      <c r="M29" s="20"/>
      <c r="N29" s="19"/>
      <c r="O29" s="20"/>
      <c r="P29" s="19"/>
      <c r="Q29" s="20"/>
      <c r="R29" s="19"/>
      <c r="S29" s="20"/>
      <c r="T29" s="19"/>
      <c r="U29" s="20"/>
      <c r="V29" s="19"/>
      <c r="W29" s="20"/>
      <c r="X29" s="19"/>
      <c r="Y29" s="20"/>
      <c r="Z29" s="19"/>
      <c r="AA29" s="20"/>
      <c r="AB29" s="19"/>
      <c r="AC29" s="20"/>
      <c r="AD29" s="19"/>
      <c r="AE29" s="20"/>
      <c r="AF29" s="1"/>
    </row>
    <row r="30" spans="1:32" ht="28.5" customHeight="1">
      <c r="A30" s="1"/>
      <c r="B30" s="26"/>
      <c r="C30" s="27"/>
      <c r="D30" s="27"/>
      <c r="E30" s="27"/>
      <c r="F30" s="27"/>
      <c r="G30" s="28"/>
      <c r="H30" s="24"/>
      <c r="I30" s="25"/>
      <c r="J30" s="24"/>
      <c r="K30" s="25"/>
      <c r="L30" s="24"/>
      <c r="M30" s="25"/>
      <c r="N30" s="24"/>
      <c r="O30" s="25"/>
      <c r="P30" s="24"/>
      <c r="Q30" s="25"/>
      <c r="R30" s="24"/>
      <c r="S30" s="25"/>
      <c r="T30" s="24"/>
      <c r="U30" s="25"/>
      <c r="V30" s="24"/>
      <c r="W30" s="25"/>
      <c r="X30" s="24"/>
      <c r="Y30" s="25"/>
      <c r="Z30" s="24"/>
      <c r="AA30" s="25"/>
      <c r="AB30" s="24"/>
      <c r="AC30" s="25"/>
      <c r="AD30" s="24"/>
      <c r="AE30" s="25"/>
      <c r="AF30" s="1"/>
    </row>
    <row r="31" spans="1:32">
      <c r="A31" s="1"/>
      <c r="B31" s="44"/>
      <c r="C31" s="45"/>
      <c r="D31" s="45"/>
      <c r="E31" s="45"/>
      <c r="F31" s="45"/>
      <c r="G31" s="46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9"/>
      <c r="AF31" s="1"/>
    </row>
    <row r="32" spans="1:32">
      <c r="A32" s="1">
        <v>3</v>
      </c>
      <c r="B32" s="44" t="s">
        <v>27</v>
      </c>
      <c r="C32" s="45"/>
      <c r="D32" s="45"/>
      <c r="E32" s="45"/>
      <c r="F32" s="45"/>
      <c r="G32" s="46"/>
      <c r="H32" s="24">
        <f>SUM(H33:I38)</f>
        <v>4688.4400000000005</v>
      </c>
      <c r="I32" s="29"/>
      <c r="J32" s="24">
        <f>SUM(J33:K38)</f>
        <v>4688.4400000000005</v>
      </c>
      <c r="K32" s="29"/>
      <c r="L32" s="24">
        <f t="shared" ref="L32" si="13">SUM(L33:M38)</f>
        <v>4688.4400000000005</v>
      </c>
      <c r="M32" s="29"/>
      <c r="N32" s="24">
        <f t="shared" ref="N32" si="14">SUM(N33:O38)</f>
        <v>4688.4400000000005</v>
      </c>
      <c r="O32" s="29"/>
      <c r="P32" s="24">
        <f t="shared" ref="P32" si="15">SUM(P33:Q38)</f>
        <v>4688.4400000000005</v>
      </c>
      <c r="Q32" s="29"/>
      <c r="R32" s="24">
        <f t="shared" ref="R32" si="16">SUM(R33:S38)</f>
        <v>4688.4400000000005</v>
      </c>
      <c r="S32" s="29"/>
      <c r="T32" s="24">
        <f t="shared" ref="T32" si="17">SUM(T33:U38)</f>
        <v>4688.4400000000005</v>
      </c>
      <c r="U32" s="29"/>
      <c r="V32" s="24">
        <f t="shared" ref="V32" si="18">SUM(V33:W38)</f>
        <v>4688.4400000000005</v>
      </c>
      <c r="W32" s="29"/>
      <c r="X32" s="24">
        <f t="shared" ref="X32" si="19">SUM(X33:Y38)</f>
        <v>4688.4400000000005</v>
      </c>
      <c r="Y32" s="29"/>
      <c r="Z32" s="24">
        <f t="shared" ref="Z32" si="20">SUM(Z33:AA38)</f>
        <v>4688.4400000000005</v>
      </c>
      <c r="AA32" s="29"/>
      <c r="AB32" s="24">
        <f t="shared" ref="AB32" si="21">SUM(AB33:AC38)</f>
        <v>4688.4400000000005</v>
      </c>
      <c r="AC32" s="29"/>
      <c r="AD32" s="24">
        <f>SUM(AD33:AE38)</f>
        <v>4688.4400000000005</v>
      </c>
      <c r="AE32" s="29"/>
      <c r="AF32" s="1">
        <f t="shared" ref="AF32:AF39" si="22">SUM(H32:AD32)</f>
        <v>56261.280000000021</v>
      </c>
    </row>
    <row r="33" spans="1:32">
      <c r="A33" s="1"/>
      <c r="B33" s="37" t="s">
        <v>20</v>
      </c>
      <c r="C33" s="37"/>
      <c r="D33" s="37"/>
      <c r="E33" s="37"/>
      <c r="F33" s="18"/>
      <c r="G33" s="10">
        <v>0</v>
      </c>
      <c r="H33" s="24">
        <f>G33*$Q$4</f>
        <v>0</v>
      </c>
      <c r="I33" s="29"/>
      <c r="J33" s="24">
        <f>G33*$Q$4</f>
        <v>0</v>
      </c>
      <c r="K33" s="29"/>
      <c r="L33" s="24">
        <f>G33*$Q$4</f>
        <v>0</v>
      </c>
      <c r="M33" s="29"/>
      <c r="N33" s="24">
        <f>G33*$Q$4</f>
        <v>0</v>
      </c>
      <c r="O33" s="29"/>
      <c r="P33" s="24">
        <f>G33*$Q$4</f>
        <v>0</v>
      </c>
      <c r="Q33" s="29"/>
      <c r="R33" s="24">
        <f>G33*$Q$4</f>
        <v>0</v>
      </c>
      <c r="S33" s="29"/>
      <c r="T33" s="24">
        <f>G33*$Q$4</f>
        <v>0</v>
      </c>
      <c r="U33" s="29"/>
      <c r="V33" s="24">
        <f>G33*$Q$4</f>
        <v>0</v>
      </c>
      <c r="W33" s="29"/>
      <c r="X33" s="24">
        <f>G33*$Q$4</f>
        <v>0</v>
      </c>
      <c r="Y33" s="29"/>
      <c r="Z33" s="24">
        <f>G33*$Q$4</f>
        <v>0</v>
      </c>
      <c r="AA33" s="29"/>
      <c r="AB33" s="24">
        <f t="shared" ref="AB33:AB38" si="23">G33*$Q$4</f>
        <v>0</v>
      </c>
      <c r="AC33" s="29"/>
      <c r="AD33" s="24">
        <f t="shared" ref="AD33:AD38" si="24">G33*$Q$4</f>
        <v>0</v>
      </c>
      <c r="AE33" s="29"/>
      <c r="AF33" s="1">
        <f t="shared" si="22"/>
        <v>0</v>
      </c>
    </row>
    <row r="34" spans="1:32" ht="30.75" customHeight="1">
      <c r="A34" s="1"/>
      <c r="B34" s="30" t="s">
        <v>36</v>
      </c>
      <c r="C34" s="31"/>
      <c r="D34" s="31"/>
      <c r="E34" s="32"/>
      <c r="F34" s="17"/>
      <c r="G34" s="9">
        <v>4.32</v>
      </c>
      <c r="H34" s="24">
        <f t="shared" ref="H34:H38" si="25">G34*$Q$4</f>
        <v>2035.5840000000001</v>
      </c>
      <c r="I34" s="29"/>
      <c r="J34" s="24">
        <f t="shared" ref="J34:J38" si="26">G34*$Q$4</f>
        <v>2035.5840000000001</v>
      </c>
      <c r="K34" s="29"/>
      <c r="L34" s="24">
        <f t="shared" ref="L34:L38" si="27">G34*$Q$4</f>
        <v>2035.5840000000001</v>
      </c>
      <c r="M34" s="29"/>
      <c r="N34" s="24">
        <f t="shared" ref="N34:N38" si="28">G34*$Q$4</f>
        <v>2035.5840000000001</v>
      </c>
      <c r="O34" s="29"/>
      <c r="P34" s="24">
        <f t="shared" ref="P34:P38" si="29">G34*$Q$4</f>
        <v>2035.5840000000001</v>
      </c>
      <c r="Q34" s="29"/>
      <c r="R34" s="24">
        <f t="shared" ref="R34:R38" si="30">G34*$Q$4</f>
        <v>2035.5840000000001</v>
      </c>
      <c r="S34" s="29"/>
      <c r="T34" s="24">
        <f t="shared" ref="T34:T38" si="31">G34*$Q$4</f>
        <v>2035.5840000000001</v>
      </c>
      <c r="U34" s="29"/>
      <c r="V34" s="24">
        <f t="shared" ref="V34:V38" si="32">G34*$Q$4</f>
        <v>2035.5840000000001</v>
      </c>
      <c r="W34" s="29"/>
      <c r="X34" s="24">
        <f t="shared" ref="X34:X38" si="33">G34*$Q$4</f>
        <v>2035.5840000000001</v>
      </c>
      <c r="Y34" s="29"/>
      <c r="Z34" s="24">
        <f t="shared" ref="Z34:Z38" si="34">G34*$Q$4</f>
        <v>2035.5840000000001</v>
      </c>
      <c r="AA34" s="29"/>
      <c r="AB34" s="24">
        <f t="shared" si="23"/>
        <v>2035.5840000000001</v>
      </c>
      <c r="AC34" s="29"/>
      <c r="AD34" s="24">
        <f t="shared" si="24"/>
        <v>2035.5840000000001</v>
      </c>
      <c r="AE34" s="29"/>
      <c r="AF34" s="1">
        <f t="shared" si="22"/>
        <v>24427.007999999998</v>
      </c>
    </row>
    <row r="35" spans="1:32" ht="27" customHeight="1">
      <c r="A35" s="1"/>
      <c r="B35" s="30" t="s">
        <v>21</v>
      </c>
      <c r="C35" s="31"/>
      <c r="D35" s="31"/>
      <c r="E35" s="32"/>
      <c r="F35" s="17"/>
      <c r="G35" s="9">
        <v>0.77</v>
      </c>
      <c r="H35" s="24">
        <f t="shared" si="25"/>
        <v>362.82400000000001</v>
      </c>
      <c r="I35" s="29"/>
      <c r="J35" s="24">
        <f t="shared" si="26"/>
        <v>362.82400000000001</v>
      </c>
      <c r="K35" s="29"/>
      <c r="L35" s="24">
        <f t="shared" si="27"/>
        <v>362.82400000000001</v>
      </c>
      <c r="M35" s="29"/>
      <c r="N35" s="24">
        <f t="shared" si="28"/>
        <v>362.82400000000001</v>
      </c>
      <c r="O35" s="29"/>
      <c r="P35" s="24">
        <f t="shared" si="29"/>
        <v>362.82400000000001</v>
      </c>
      <c r="Q35" s="29"/>
      <c r="R35" s="24">
        <f t="shared" si="30"/>
        <v>362.82400000000001</v>
      </c>
      <c r="S35" s="29"/>
      <c r="T35" s="24">
        <f t="shared" si="31"/>
        <v>362.82400000000001</v>
      </c>
      <c r="U35" s="29"/>
      <c r="V35" s="24">
        <f t="shared" si="32"/>
        <v>362.82400000000001</v>
      </c>
      <c r="W35" s="29"/>
      <c r="X35" s="24">
        <f t="shared" si="33"/>
        <v>362.82400000000001</v>
      </c>
      <c r="Y35" s="29"/>
      <c r="Z35" s="24">
        <f t="shared" si="34"/>
        <v>362.82400000000001</v>
      </c>
      <c r="AA35" s="29"/>
      <c r="AB35" s="24">
        <f t="shared" si="23"/>
        <v>362.82400000000001</v>
      </c>
      <c r="AC35" s="29"/>
      <c r="AD35" s="24">
        <f t="shared" si="24"/>
        <v>362.82400000000001</v>
      </c>
      <c r="AE35" s="29"/>
      <c r="AF35" s="1">
        <f t="shared" si="22"/>
        <v>4353.8879999999999</v>
      </c>
    </row>
    <row r="36" spans="1:32" ht="60" customHeight="1">
      <c r="A36" s="1"/>
      <c r="B36" s="30" t="s">
        <v>22</v>
      </c>
      <c r="C36" s="31"/>
      <c r="D36" s="31"/>
      <c r="E36" s="32"/>
      <c r="F36" s="17"/>
      <c r="G36" s="9">
        <v>1.35</v>
      </c>
      <c r="H36" s="24">
        <f t="shared" si="25"/>
        <v>636.12</v>
      </c>
      <c r="I36" s="29"/>
      <c r="J36" s="24">
        <f t="shared" si="26"/>
        <v>636.12</v>
      </c>
      <c r="K36" s="29"/>
      <c r="L36" s="24">
        <f t="shared" si="27"/>
        <v>636.12</v>
      </c>
      <c r="M36" s="29"/>
      <c r="N36" s="24">
        <f t="shared" si="28"/>
        <v>636.12</v>
      </c>
      <c r="O36" s="29"/>
      <c r="P36" s="24">
        <f t="shared" si="29"/>
        <v>636.12</v>
      </c>
      <c r="Q36" s="29"/>
      <c r="R36" s="24">
        <f t="shared" si="30"/>
        <v>636.12</v>
      </c>
      <c r="S36" s="29"/>
      <c r="T36" s="24">
        <f t="shared" si="31"/>
        <v>636.12</v>
      </c>
      <c r="U36" s="29"/>
      <c r="V36" s="24">
        <f t="shared" si="32"/>
        <v>636.12</v>
      </c>
      <c r="W36" s="29"/>
      <c r="X36" s="24">
        <f t="shared" si="33"/>
        <v>636.12</v>
      </c>
      <c r="Y36" s="29"/>
      <c r="Z36" s="24">
        <f t="shared" si="34"/>
        <v>636.12</v>
      </c>
      <c r="AA36" s="29"/>
      <c r="AB36" s="24">
        <f t="shared" si="23"/>
        <v>636.12</v>
      </c>
      <c r="AC36" s="29"/>
      <c r="AD36" s="24">
        <f t="shared" si="24"/>
        <v>636.12</v>
      </c>
      <c r="AE36" s="29"/>
      <c r="AF36" s="1">
        <f t="shared" si="22"/>
        <v>7633.44</v>
      </c>
    </row>
    <row r="37" spans="1:32" ht="58.5" customHeight="1">
      <c r="A37" s="1"/>
      <c r="B37" s="30" t="s">
        <v>23</v>
      </c>
      <c r="C37" s="31"/>
      <c r="D37" s="31"/>
      <c r="E37" s="32"/>
      <c r="F37" s="17"/>
      <c r="G37" s="9">
        <v>1.1000000000000001</v>
      </c>
      <c r="H37" s="24">
        <f t="shared" si="25"/>
        <v>518.32000000000005</v>
      </c>
      <c r="I37" s="29"/>
      <c r="J37" s="24">
        <f t="shared" si="26"/>
        <v>518.32000000000005</v>
      </c>
      <c r="K37" s="29"/>
      <c r="L37" s="24">
        <f t="shared" si="27"/>
        <v>518.32000000000005</v>
      </c>
      <c r="M37" s="29"/>
      <c r="N37" s="24">
        <f t="shared" si="28"/>
        <v>518.32000000000005</v>
      </c>
      <c r="O37" s="29"/>
      <c r="P37" s="24">
        <f t="shared" si="29"/>
        <v>518.32000000000005</v>
      </c>
      <c r="Q37" s="29"/>
      <c r="R37" s="24">
        <f t="shared" si="30"/>
        <v>518.32000000000005</v>
      </c>
      <c r="S37" s="29"/>
      <c r="T37" s="24">
        <f t="shared" si="31"/>
        <v>518.32000000000005</v>
      </c>
      <c r="U37" s="29"/>
      <c r="V37" s="24">
        <f t="shared" si="32"/>
        <v>518.32000000000005</v>
      </c>
      <c r="W37" s="29"/>
      <c r="X37" s="24">
        <f t="shared" si="33"/>
        <v>518.32000000000005</v>
      </c>
      <c r="Y37" s="29"/>
      <c r="Z37" s="24">
        <f t="shared" si="34"/>
        <v>518.32000000000005</v>
      </c>
      <c r="AA37" s="29"/>
      <c r="AB37" s="24">
        <f t="shared" si="23"/>
        <v>518.32000000000005</v>
      </c>
      <c r="AC37" s="29"/>
      <c r="AD37" s="24">
        <f t="shared" si="24"/>
        <v>518.32000000000005</v>
      </c>
      <c r="AE37" s="29"/>
      <c r="AF37" s="1">
        <f t="shared" si="22"/>
        <v>6219.8399999999992</v>
      </c>
    </row>
    <row r="38" spans="1:32" ht="45.75" customHeight="1">
      <c r="A38" s="1"/>
      <c r="B38" s="30" t="s">
        <v>24</v>
      </c>
      <c r="C38" s="31"/>
      <c r="D38" s="31"/>
      <c r="E38" s="32"/>
      <c r="F38" s="17"/>
      <c r="G38" s="9">
        <v>2.41</v>
      </c>
      <c r="H38" s="24">
        <f t="shared" si="25"/>
        <v>1135.5920000000001</v>
      </c>
      <c r="I38" s="29"/>
      <c r="J38" s="24">
        <f t="shared" si="26"/>
        <v>1135.5920000000001</v>
      </c>
      <c r="K38" s="29"/>
      <c r="L38" s="24">
        <f t="shared" si="27"/>
        <v>1135.5920000000001</v>
      </c>
      <c r="M38" s="29"/>
      <c r="N38" s="24">
        <f t="shared" si="28"/>
        <v>1135.5920000000001</v>
      </c>
      <c r="O38" s="29"/>
      <c r="P38" s="24">
        <f t="shared" si="29"/>
        <v>1135.5920000000001</v>
      </c>
      <c r="Q38" s="29"/>
      <c r="R38" s="24">
        <f t="shared" si="30"/>
        <v>1135.5920000000001</v>
      </c>
      <c r="S38" s="29"/>
      <c r="T38" s="24">
        <f t="shared" si="31"/>
        <v>1135.5920000000001</v>
      </c>
      <c r="U38" s="29"/>
      <c r="V38" s="24">
        <f t="shared" si="32"/>
        <v>1135.5920000000001</v>
      </c>
      <c r="W38" s="29"/>
      <c r="X38" s="24">
        <f t="shared" si="33"/>
        <v>1135.5920000000001</v>
      </c>
      <c r="Y38" s="29"/>
      <c r="Z38" s="24">
        <f t="shared" si="34"/>
        <v>1135.5920000000001</v>
      </c>
      <c r="AA38" s="29"/>
      <c r="AB38" s="24">
        <f t="shared" si="23"/>
        <v>1135.5920000000001</v>
      </c>
      <c r="AC38" s="29"/>
      <c r="AD38" s="24">
        <f t="shared" si="24"/>
        <v>1135.5920000000001</v>
      </c>
      <c r="AE38" s="29"/>
      <c r="AF38" s="1">
        <f t="shared" si="22"/>
        <v>13627.104000000005</v>
      </c>
    </row>
    <row r="39" spans="1:32">
      <c r="A39" s="1"/>
      <c r="B39" s="38" t="s">
        <v>25</v>
      </c>
      <c r="C39" s="39"/>
      <c r="D39" s="39"/>
      <c r="E39" s="39"/>
      <c r="F39" s="39"/>
      <c r="G39" s="40"/>
      <c r="H39" s="24"/>
      <c r="I39" s="29"/>
      <c r="J39" s="24"/>
      <c r="K39" s="29"/>
      <c r="L39" s="24"/>
      <c r="M39" s="29"/>
      <c r="N39" s="24"/>
      <c r="O39" s="29"/>
      <c r="P39" s="24"/>
      <c r="Q39" s="29"/>
      <c r="R39" s="24"/>
      <c r="S39" s="29"/>
      <c r="T39" s="24"/>
      <c r="U39" s="29"/>
      <c r="V39" s="24"/>
      <c r="W39" s="29"/>
      <c r="X39" s="24"/>
      <c r="Y39" s="29"/>
      <c r="Z39" s="24"/>
      <c r="AA39" s="29"/>
      <c r="AB39" s="24"/>
      <c r="AC39" s="29"/>
      <c r="AD39" s="24"/>
      <c r="AE39" s="29"/>
      <c r="AF39" s="1">
        <f t="shared" si="22"/>
        <v>0</v>
      </c>
    </row>
    <row r="40" spans="1:32">
      <c r="A40" s="1"/>
      <c r="B40" s="47"/>
      <c r="C40" s="48"/>
      <c r="D40" s="48"/>
      <c r="E40" s="48"/>
      <c r="F40" s="48"/>
      <c r="G40" s="49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9"/>
      <c r="AF40" s="1"/>
    </row>
    <row r="41" spans="1:32">
      <c r="A41" s="1">
        <v>4</v>
      </c>
      <c r="B41" s="41" t="s">
        <v>26</v>
      </c>
      <c r="C41" s="42"/>
      <c r="D41" s="42"/>
      <c r="E41" s="42"/>
      <c r="F41" s="42"/>
      <c r="G41" s="43"/>
      <c r="H41" s="24">
        <f>H32+H14</f>
        <v>5313.4400000000005</v>
      </c>
      <c r="I41" s="29"/>
      <c r="J41" s="24">
        <f>J32+J14+J39</f>
        <v>7288.4400000000005</v>
      </c>
      <c r="K41" s="29"/>
      <c r="L41" s="24">
        <f t="shared" ref="L41" si="35">L32+L14+L39</f>
        <v>4688.4400000000005</v>
      </c>
      <c r="M41" s="29"/>
      <c r="N41" s="24">
        <f t="shared" ref="N41" si="36">N32+N14+N39</f>
        <v>4688.4400000000005</v>
      </c>
      <c r="O41" s="29"/>
      <c r="P41" s="24">
        <f t="shared" ref="P41" si="37">P32+P14+P39</f>
        <v>4688.4400000000005</v>
      </c>
      <c r="Q41" s="29"/>
      <c r="R41" s="24">
        <f t="shared" ref="R41" si="38">R32+R14+R39</f>
        <v>4688.4400000000005</v>
      </c>
      <c r="S41" s="29"/>
      <c r="T41" s="24">
        <f t="shared" ref="T41" si="39">T32+T14+T39</f>
        <v>4688.4400000000005</v>
      </c>
      <c r="U41" s="29"/>
      <c r="V41" s="24">
        <f t="shared" ref="V41" si="40">V32+V14+V39</f>
        <v>4688.4400000000005</v>
      </c>
      <c r="W41" s="29"/>
      <c r="X41" s="24">
        <f t="shared" ref="X41" si="41">X32+X14+X39</f>
        <v>4688.4400000000005</v>
      </c>
      <c r="Y41" s="29"/>
      <c r="Z41" s="24">
        <f t="shared" ref="Z41" si="42">Z32+Z14+Z39</f>
        <v>4688.4400000000005</v>
      </c>
      <c r="AA41" s="29"/>
      <c r="AB41" s="24">
        <f t="shared" ref="AB41" si="43">AB32+AB14+AB39</f>
        <v>4688.4400000000005</v>
      </c>
      <c r="AC41" s="29"/>
      <c r="AD41" s="24">
        <f>AD32+AD14+AD39</f>
        <v>4688.4400000000005</v>
      </c>
      <c r="AE41" s="29"/>
      <c r="AF41" s="1">
        <f>SUM(H41:AE41)</f>
        <v>59486.280000000021</v>
      </c>
    </row>
    <row r="42" spans="1:32">
      <c r="A42" s="1"/>
      <c r="B42" s="47"/>
      <c r="C42" s="48"/>
      <c r="D42" s="48"/>
      <c r="E42" s="48"/>
      <c r="F42" s="48"/>
      <c r="G42" s="49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9"/>
      <c r="AF42" s="1">
        <f>SUM(H42:AD42)</f>
        <v>0</v>
      </c>
    </row>
    <row r="43" spans="1:32">
      <c r="A43" s="1">
        <v>5</v>
      </c>
      <c r="B43" s="41" t="s">
        <v>29</v>
      </c>
      <c r="C43" s="42"/>
      <c r="D43" s="42"/>
      <c r="E43" s="42"/>
      <c r="F43" s="42"/>
      <c r="G43" s="43"/>
      <c r="H43" s="24">
        <f>187540.48+H10+I10-H41</f>
        <v>190244.67</v>
      </c>
      <c r="I43" s="29"/>
      <c r="J43" s="24">
        <f>H43+J10+K10-J41</f>
        <v>190024.13</v>
      </c>
      <c r="K43" s="29"/>
      <c r="L43" s="24">
        <f>J43+L10+M10-L41</f>
        <v>200967.45</v>
      </c>
      <c r="M43" s="29"/>
      <c r="N43" s="24">
        <f>L43+N10+O10-N41</f>
        <v>203348.41</v>
      </c>
      <c r="O43" s="29"/>
      <c r="P43" s="24">
        <f t="shared" ref="P43" si="44">N43+P10+Q10-P41</f>
        <v>204461.76</v>
      </c>
      <c r="Q43" s="29"/>
      <c r="R43" s="24">
        <f t="shared" ref="R43" si="45">P43+R10+S10-R41</f>
        <v>199773.32</v>
      </c>
      <c r="S43" s="29"/>
      <c r="T43" s="24">
        <f t="shared" ref="T43" si="46">R43+T10+U10-T41</f>
        <v>195084.88</v>
      </c>
      <c r="U43" s="29"/>
      <c r="V43" s="24">
        <f t="shared" ref="V43" si="47">T43+V10+W10-V41</f>
        <v>190396.44</v>
      </c>
      <c r="W43" s="29"/>
      <c r="X43" s="24">
        <f t="shared" ref="X43" si="48">V43+X10+Y10-X41</f>
        <v>185708</v>
      </c>
      <c r="Y43" s="29"/>
      <c r="Z43" s="24">
        <f t="shared" ref="Z43" si="49">X43+Z10+AA10-Z41</f>
        <v>181019.56</v>
      </c>
      <c r="AA43" s="29"/>
      <c r="AB43" s="24">
        <f t="shared" ref="AB43" si="50">Z43+AB10+AC10-AB41</f>
        <v>176331.12</v>
      </c>
      <c r="AC43" s="29"/>
      <c r="AD43" s="24">
        <f t="shared" ref="AD43" si="51">AB43+AD10+AE10-AD41</f>
        <v>171642.68</v>
      </c>
      <c r="AE43" s="29"/>
      <c r="AF43" s="1">
        <f>SUM(H43:AD43)</f>
        <v>2289002.4200000004</v>
      </c>
    </row>
    <row r="44" spans="1:32">
      <c r="A44" s="1">
        <v>6</v>
      </c>
      <c r="B44" s="41" t="s">
        <v>32</v>
      </c>
      <c r="C44" s="42"/>
      <c r="D44" s="42"/>
      <c r="E44" s="42"/>
      <c r="F44" s="42"/>
      <c r="G44" s="43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9"/>
      <c r="AF44" s="4">
        <f>AD43</f>
        <v>171642.68</v>
      </c>
    </row>
  </sheetData>
  <mergeCells count="278">
    <mergeCell ref="B26:G26"/>
    <mergeCell ref="Z26:AA26"/>
    <mergeCell ref="B27:G27"/>
    <mergeCell ref="Z27:AA27"/>
    <mergeCell ref="B28:G28"/>
    <mergeCell ref="Z28:AA28"/>
    <mergeCell ref="X25:Y25"/>
    <mergeCell ref="P37:Q37"/>
    <mergeCell ref="P38:Q38"/>
    <mergeCell ref="R37:S37"/>
    <mergeCell ref="R38:S38"/>
    <mergeCell ref="R35:S35"/>
    <mergeCell ref="R36:S36"/>
    <mergeCell ref="V37:W37"/>
    <mergeCell ref="V38:W38"/>
    <mergeCell ref="R30:S30"/>
    <mergeCell ref="T30:U30"/>
    <mergeCell ref="V30:W30"/>
    <mergeCell ref="X30:Y30"/>
    <mergeCell ref="Z30:AA30"/>
    <mergeCell ref="B30:G30"/>
    <mergeCell ref="Z37:AA37"/>
    <mergeCell ref="Z38:AA38"/>
    <mergeCell ref="P41:Q41"/>
    <mergeCell ref="P43:Q43"/>
    <mergeCell ref="N32:O32"/>
    <mergeCell ref="N33:O33"/>
    <mergeCell ref="N34:O34"/>
    <mergeCell ref="N35:O35"/>
    <mergeCell ref="N36:O36"/>
    <mergeCell ref="N41:O41"/>
    <mergeCell ref="N43:O43"/>
    <mergeCell ref="P32:Q32"/>
    <mergeCell ref="P33:Q33"/>
    <mergeCell ref="P34:Q34"/>
    <mergeCell ref="P35:Q35"/>
    <mergeCell ref="P36:Q36"/>
    <mergeCell ref="R41:S41"/>
    <mergeCell ref="R43:S43"/>
    <mergeCell ref="T32:U32"/>
    <mergeCell ref="T33:U33"/>
    <mergeCell ref="T34:U34"/>
    <mergeCell ref="J43:K43"/>
    <mergeCell ref="L32:M32"/>
    <mergeCell ref="L33:M33"/>
    <mergeCell ref="L34:M34"/>
    <mergeCell ref="L35:M35"/>
    <mergeCell ref="L36:M36"/>
    <mergeCell ref="L37:M37"/>
    <mergeCell ref="L38:M38"/>
    <mergeCell ref="L41:M41"/>
    <mergeCell ref="L43:M43"/>
    <mergeCell ref="T35:U35"/>
    <mergeCell ref="T36:U36"/>
    <mergeCell ref="T37:U37"/>
    <mergeCell ref="T38:U38"/>
    <mergeCell ref="T41:U41"/>
    <mergeCell ref="T43:U43"/>
    <mergeCell ref="R32:S32"/>
    <mergeCell ref="R33:S33"/>
    <mergeCell ref="R34:S34"/>
    <mergeCell ref="B44:G44"/>
    <mergeCell ref="B32:G32"/>
    <mergeCell ref="B39:G39"/>
    <mergeCell ref="B31:G31"/>
    <mergeCell ref="B41:G41"/>
    <mergeCell ref="B42:G42"/>
    <mergeCell ref="B43:G43"/>
    <mergeCell ref="B38:E38"/>
    <mergeCell ref="B40:G40"/>
    <mergeCell ref="A2:AD2"/>
    <mergeCell ref="A3:AD3"/>
    <mergeCell ref="B36:E36"/>
    <mergeCell ref="B37:E37"/>
    <mergeCell ref="B33:E33"/>
    <mergeCell ref="B34:E34"/>
    <mergeCell ref="B35:E35"/>
    <mergeCell ref="B10:G10"/>
    <mergeCell ref="B11:G11"/>
    <mergeCell ref="B12:G12"/>
    <mergeCell ref="B13:G13"/>
    <mergeCell ref="B14:G14"/>
    <mergeCell ref="B15:G15"/>
    <mergeCell ref="B16:G16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AB6:AC6"/>
    <mergeCell ref="Z6:AA6"/>
    <mergeCell ref="X6:Y6"/>
    <mergeCell ref="V6:W6"/>
    <mergeCell ref="T6:U6"/>
    <mergeCell ref="R6:S6"/>
    <mergeCell ref="H37:I37"/>
    <mergeCell ref="H38:I38"/>
    <mergeCell ref="H41:I41"/>
    <mergeCell ref="J32:K32"/>
    <mergeCell ref="J33:K33"/>
    <mergeCell ref="J34:K34"/>
    <mergeCell ref="J35:K35"/>
    <mergeCell ref="J36:K36"/>
    <mergeCell ref="J37:K37"/>
    <mergeCell ref="J38:K38"/>
    <mergeCell ref="J41:K41"/>
    <mergeCell ref="H32:I32"/>
    <mergeCell ref="H33:I33"/>
    <mergeCell ref="H34:I34"/>
    <mergeCell ref="H35:I35"/>
    <mergeCell ref="H36:I36"/>
    <mergeCell ref="N37:O37"/>
    <mergeCell ref="N38:O38"/>
    <mergeCell ref="V41:W41"/>
    <mergeCell ref="V43:W43"/>
    <mergeCell ref="X32:Y32"/>
    <mergeCell ref="X33:Y33"/>
    <mergeCell ref="X34:Y34"/>
    <mergeCell ref="X35:Y35"/>
    <mergeCell ref="X36:Y36"/>
    <mergeCell ref="X37:Y37"/>
    <mergeCell ref="X38:Y38"/>
    <mergeCell ref="X41:Y41"/>
    <mergeCell ref="X43:Y43"/>
    <mergeCell ref="V32:W32"/>
    <mergeCell ref="V33:W33"/>
    <mergeCell ref="V34:W34"/>
    <mergeCell ref="V35:W35"/>
    <mergeCell ref="V36:W36"/>
    <mergeCell ref="Z41:AA41"/>
    <mergeCell ref="Z43:AA43"/>
    <mergeCell ref="AB32:AC32"/>
    <mergeCell ref="AB33:AC33"/>
    <mergeCell ref="AB34:AC34"/>
    <mergeCell ref="AB35:AC35"/>
    <mergeCell ref="AB36:AC36"/>
    <mergeCell ref="AB37:AC37"/>
    <mergeCell ref="AB38:AC38"/>
    <mergeCell ref="AB41:AC41"/>
    <mergeCell ref="AB43:AC43"/>
    <mergeCell ref="Z32:AA32"/>
    <mergeCell ref="Z33:AA33"/>
    <mergeCell ref="Z34:AA34"/>
    <mergeCell ref="Z35:AA35"/>
    <mergeCell ref="Z36:AA36"/>
    <mergeCell ref="AD37:AE37"/>
    <mergeCell ref="AD38:AE38"/>
    <mergeCell ref="AD41:AE41"/>
    <mergeCell ref="AD43:AE43"/>
    <mergeCell ref="AD14:AE14"/>
    <mergeCell ref="AD15:AE15"/>
    <mergeCell ref="AD16:AE16"/>
    <mergeCell ref="AD32:AE32"/>
    <mergeCell ref="AD33:AE33"/>
    <mergeCell ref="AD34:AE34"/>
    <mergeCell ref="AD35:AE35"/>
    <mergeCell ref="AD36:AE36"/>
    <mergeCell ref="R14:S14"/>
    <mergeCell ref="P14:Q14"/>
    <mergeCell ref="N14:O14"/>
    <mergeCell ref="L14:M14"/>
    <mergeCell ref="J14:K14"/>
    <mergeCell ref="AB14:AC14"/>
    <mergeCell ref="Z14:AA14"/>
    <mergeCell ref="X14:Y14"/>
    <mergeCell ref="V14:W14"/>
    <mergeCell ref="T14:U14"/>
    <mergeCell ref="L15:M15"/>
    <mergeCell ref="L16:M16"/>
    <mergeCell ref="N15:O15"/>
    <mergeCell ref="N16:O16"/>
    <mergeCell ref="P15:Q15"/>
    <mergeCell ref="P16:Q16"/>
    <mergeCell ref="H14:I14"/>
    <mergeCell ref="H15:I15"/>
    <mergeCell ref="H16:I16"/>
    <mergeCell ref="J15:K15"/>
    <mergeCell ref="J16:K16"/>
    <mergeCell ref="X16:Y16"/>
    <mergeCell ref="Z15:AA15"/>
    <mergeCell ref="Z16:AA16"/>
    <mergeCell ref="AB15:AC15"/>
    <mergeCell ref="AB16:AC16"/>
    <mergeCell ref="R15:S15"/>
    <mergeCell ref="R16:S16"/>
    <mergeCell ref="T15:U15"/>
    <mergeCell ref="T16:U16"/>
    <mergeCell ref="V15:W15"/>
    <mergeCell ref="V16:W16"/>
    <mergeCell ref="B18:G18"/>
    <mergeCell ref="B19:G19"/>
    <mergeCell ref="H18:I18"/>
    <mergeCell ref="H44:AE44"/>
    <mergeCell ref="A4:P4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H43:I43"/>
    <mergeCell ref="H12:AE12"/>
    <mergeCell ref="H13:AE13"/>
    <mergeCell ref="H31:AE31"/>
    <mergeCell ref="H40:AE40"/>
    <mergeCell ref="H42:AE42"/>
    <mergeCell ref="X15:Y15"/>
    <mergeCell ref="X17:Y17"/>
    <mergeCell ref="Z17:AA17"/>
    <mergeCell ref="AB17:AC17"/>
    <mergeCell ref="AD17:AE17"/>
    <mergeCell ref="B17:G17"/>
    <mergeCell ref="H17:I17"/>
    <mergeCell ref="J17:K17"/>
    <mergeCell ref="L17:M17"/>
    <mergeCell ref="N17:O17"/>
    <mergeCell ref="P17:Q17"/>
    <mergeCell ref="R17:S17"/>
    <mergeCell ref="T17:U17"/>
    <mergeCell ref="V17:W17"/>
    <mergeCell ref="H19:I19"/>
    <mergeCell ref="H30:I30"/>
    <mergeCell ref="J18:K18"/>
    <mergeCell ref="L18:M18"/>
    <mergeCell ref="N18:O18"/>
    <mergeCell ref="J30:K30"/>
    <mergeCell ref="L30:M30"/>
    <mergeCell ref="N30:O30"/>
    <mergeCell ref="J19:K19"/>
    <mergeCell ref="L19:M19"/>
    <mergeCell ref="N19:O19"/>
    <mergeCell ref="N20:O20"/>
    <mergeCell ref="B20:G20"/>
    <mergeCell ref="B21:G21"/>
    <mergeCell ref="B22:G22"/>
    <mergeCell ref="B24:G24"/>
    <mergeCell ref="V24:W24"/>
    <mergeCell ref="AD25:AE25"/>
    <mergeCell ref="B25:G25"/>
    <mergeCell ref="AB22:AC22"/>
    <mergeCell ref="AD24:AE24"/>
    <mergeCell ref="X20:Y20"/>
    <mergeCell ref="Z21:AA21"/>
    <mergeCell ref="B23:G23"/>
    <mergeCell ref="AB23:AC23"/>
    <mergeCell ref="P21:Q21"/>
    <mergeCell ref="R22:S22"/>
    <mergeCell ref="T23:U23"/>
    <mergeCell ref="AB30:AC30"/>
    <mergeCell ref="AD30:AE30"/>
    <mergeCell ref="P18:Q18"/>
    <mergeCell ref="R18:S18"/>
    <mergeCell ref="T18:U18"/>
    <mergeCell ref="V18:W18"/>
    <mergeCell ref="X18:Y18"/>
    <mergeCell ref="Z18:AA18"/>
    <mergeCell ref="AB18:AC18"/>
    <mergeCell ref="AD18:AE18"/>
    <mergeCell ref="AB19:AC19"/>
    <mergeCell ref="AD19:AE19"/>
    <mergeCell ref="P19:Q19"/>
    <mergeCell ref="R19:S19"/>
    <mergeCell ref="T19:U19"/>
    <mergeCell ref="V19:W19"/>
    <mergeCell ref="X19:Y19"/>
    <mergeCell ref="Z19:AA19"/>
    <mergeCell ref="P30:Q30"/>
  </mergeCells>
  <pageMargins left="0.19685039370078741" right="0.19685039370078741" top="0.35433070866141736" bottom="0.35433070866141736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2024-05-28T07:56:17Z</dcterms:modified>
</cp:coreProperties>
</file>