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50" i="1"/>
  <c r="I11"/>
  <c r="AD41"/>
  <c r="AD42"/>
  <c r="AD43"/>
  <c r="AD44"/>
  <c r="AD45"/>
  <c r="AD40"/>
  <c r="AB43"/>
  <c r="AB40"/>
  <c r="AB45"/>
  <c r="AB44"/>
  <c r="AB42"/>
  <c r="AB41"/>
  <c r="R14"/>
  <c r="T14"/>
  <c r="P14"/>
  <c r="Z41"/>
  <c r="Z42"/>
  <c r="Z43"/>
  <c r="Z44"/>
  <c r="Z45"/>
  <c r="Z40"/>
  <c r="X41"/>
  <c r="X42"/>
  <c r="X43"/>
  <c r="X44"/>
  <c r="X45"/>
  <c r="X40"/>
  <c r="V41"/>
  <c r="V42"/>
  <c r="V43"/>
  <c r="V44"/>
  <c r="V45"/>
  <c r="V40"/>
  <c r="T41"/>
  <c r="T42"/>
  <c r="T43"/>
  <c r="T44"/>
  <c r="T45"/>
  <c r="T40"/>
  <c r="R41"/>
  <c r="R42"/>
  <c r="R43"/>
  <c r="R44"/>
  <c r="R45"/>
  <c r="R40"/>
  <c r="P41"/>
  <c r="P42"/>
  <c r="P43"/>
  <c r="P44"/>
  <c r="P45"/>
  <c r="P40"/>
  <c r="N41"/>
  <c r="N42"/>
  <c r="N43"/>
  <c r="N44"/>
  <c r="N45"/>
  <c r="N40"/>
  <c r="L41"/>
  <c r="L42"/>
  <c r="L43"/>
  <c r="L44"/>
  <c r="L45"/>
  <c r="L40"/>
  <c r="J41"/>
  <c r="J42"/>
  <c r="J43"/>
  <c r="J44"/>
  <c r="J45"/>
  <c r="J40"/>
  <c r="H41"/>
  <c r="H42"/>
  <c r="H43"/>
  <c r="H44"/>
  <c r="H45"/>
  <c r="H40"/>
  <c r="Z14"/>
  <c r="H14"/>
  <c r="J39"/>
  <c r="L39"/>
  <c r="N39"/>
  <c r="P39"/>
  <c r="R39"/>
  <c r="T39"/>
  <c r="V39"/>
  <c r="X39"/>
  <c r="Z39"/>
  <c r="AB39"/>
  <c r="AD39"/>
  <c r="H39"/>
  <c r="J14"/>
  <c r="L14"/>
  <c r="N14"/>
  <c r="V14"/>
  <c r="X14"/>
  <c r="AB14"/>
  <c r="AD14"/>
  <c r="AF10"/>
  <c r="AF9"/>
  <c r="K8"/>
  <c r="H11"/>
  <c r="J8" s="1"/>
  <c r="AF46"/>
  <c r="AF49"/>
  <c r="H48" l="1"/>
  <c r="AD48"/>
  <c r="AB48"/>
  <c r="Z48"/>
  <c r="X48"/>
  <c r="V48"/>
  <c r="T48"/>
  <c r="R48"/>
  <c r="P48"/>
  <c r="N48"/>
  <c r="L48"/>
  <c r="J48"/>
  <c r="K11"/>
  <c r="M8" s="1"/>
  <c r="M11" s="1"/>
  <c r="O8" s="1"/>
  <c r="J11"/>
  <c r="L8" s="1"/>
  <c r="L11" s="1"/>
  <c r="AF14"/>
  <c r="O11" l="1"/>
  <c r="Q8" s="1"/>
  <c r="Q11" l="1"/>
  <c r="S8" s="1"/>
  <c r="S11" s="1"/>
  <c r="N8"/>
  <c r="N11" s="1"/>
  <c r="U8" l="1"/>
  <c r="P8"/>
  <c r="U11" l="1"/>
  <c r="W8" s="1"/>
  <c r="P11"/>
  <c r="R8" s="1"/>
  <c r="R11" l="1"/>
  <c r="T8" s="1"/>
  <c r="T11" s="1"/>
  <c r="W11"/>
  <c r="Y8" s="1"/>
  <c r="Y11" l="1"/>
  <c r="AA8" s="1"/>
  <c r="V8"/>
  <c r="V11" s="1"/>
  <c r="X8" s="1"/>
  <c r="X11" s="1"/>
  <c r="Z8" s="1"/>
  <c r="Z11" s="1"/>
  <c r="AB8" s="1"/>
  <c r="AB11" s="1"/>
  <c r="AA11" l="1"/>
  <c r="AC8" s="1"/>
  <c r="AD8"/>
  <c r="AD11" s="1"/>
  <c r="AC11" l="1"/>
  <c r="AE8" s="1"/>
  <c r="AE11" s="1"/>
  <c r="AF8" l="1"/>
  <c r="AF11"/>
  <c r="AF44" l="1"/>
  <c r="AF43"/>
  <c r="AF42"/>
  <c r="AF41"/>
  <c r="AF45"/>
  <c r="AF39"/>
  <c r="AF40"/>
  <c r="AF48" l="1"/>
  <c r="J50" l="1"/>
  <c r="L50" s="1"/>
  <c r="N50" s="1"/>
  <c r="P50" s="1"/>
  <c r="R50" s="1"/>
  <c r="T50" s="1"/>
  <c r="V50" s="1"/>
  <c r="X50" s="1"/>
  <c r="Z50" s="1"/>
  <c r="AB50" s="1"/>
  <c r="AD50" s="1"/>
  <c r="AF51" s="1"/>
  <c r="AF50" l="1"/>
</calcChain>
</file>

<file path=xl/sharedStrings.xml><?xml version="1.0" encoding="utf-8"?>
<sst xmlns="http://schemas.openxmlformats.org/spreadsheetml/2006/main" count="63" uniqueCount="41">
  <si>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</si>
  <si>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</si>
  <si>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</si>
  <si>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</si>
  <si>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</si>
  <si>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</si>
  <si>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</si>
  <si>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</si>
  <si>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</si>
  <si>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</si>
  <si>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</si>
  <si>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</si>
  <si>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</si>
  <si>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</si>
  <si>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</si>
  <si>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</si>
  <si>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</si>
  <si>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</si>
  <si>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</si>
  <si>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</si>
  <si>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</si>
  <si>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</si>
  <si>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</si>
  <si>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</si>
  <si>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</si>
  <si>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</si>
  <si>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</si>
  <si>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</si>
  <si>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</si>
  <si>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</si>
  <si>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</si>
  <si>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</si>
  <si>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</si>
  <si>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</si>
  <si>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</si>
  <si>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</si>
  <si>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</si>
  <si>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ул.Ленина 15,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</si>
  <si>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2024 год</t>
  </si>
  <si>
    <t>очистка кровли от снега</t>
  </si>
  <si>
    <t>спиливание деревьев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</si>
</sst>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right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51"/>
  <sheetViews>
    <sheetView tabSelected="1" topLeftCell="A13" zoomScale="70" zoomScaleNormal="70" workbookViewId="0">
      <selection activeCell="B19" sqref="B19:G19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10.140625" bestFit="1" customWidth="1"/>
    <col min="9" max="9" width="9.28515625" bestFit="1" customWidth="1"/>
    <col min="10" max="10" width="11" customWidth="1"/>
    <col min="11" max="11" width="9.28515625" bestFit="1" customWidth="1"/>
    <col min="12" max="12" width="11.140625" customWidth="1"/>
    <col min="13" max="13" width="9.28515625" bestFit="1" customWidth="1"/>
    <col min="14" max="14" width="10.5703125" customWidth="1"/>
    <col min="15" max="15" width="9.28515625" bestFit="1" customWidth="1"/>
    <col min="16" max="16" width="11.140625" customWidth="1"/>
    <col min="17" max="17" width="9.28515625" bestFit="1" customWidth="1"/>
    <col min="18" max="18" width="10" customWidth="1"/>
    <col min="19" max="19" width="9.28515625" bestFit="1" customWidth="1"/>
    <col min="20" max="20" width="10.5703125" customWidth="1"/>
    <col min="21" max="21" width="9.28515625" bestFit="1" customWidth="1"/>
    <col min="22" max="22" width="10.42578125" customWidth="1"/>
    <col min="23" max="23" width="9.28515625" bestFit="1" customWidth="1"/>
    <col min="24" max="24" width="10.85546875" customWidth="1"/>
    <col min="25" max="25" width="9.28515625" bestFit="1" customWidth="1"/>
    <col min="26" max="26" width="11" customWidth="1"/>
    <col min="27" max="27" width="9.28515625" bestFit="1" customWidth="1"/>
    <col min="28" max="28" width="10" customWidth="1"/>
    <col min="29" max="29" width="9.28515625" bestFit="1" customWidth="1"/>
    <col min="30" max="30" width="10.85546875" customWidth="1"/>
    <col min="31" max="31" width="9.28515625" bestFit="1" customWidth="1"/>
  </cols>
  <sheetData>
    <row r="2" spans="1:32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5"/>
    </row>
    <row r="3" spans="1:32">
      <c r="A3" s="48" t="s">
        <v>38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5"/>
    </row>
    <row r="4" spans="1:32">
      <c r="A4" s="44" t="s">
        <v>37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6">
        <v>614.20000000000005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62" t="s">
        <v>1</v>
      </c>
      <c r="C6" s="63"/>
      <c r="D6" s="63"/>
      <c r="E6" s="63"/>
      <c r="F6" s="63"/>
      <c r="G6" s="64"/>
      <c r="H6" s="46" t="s">
        <v>2</v>
      </c>
      <c r="I6" s="47"/>
      <c r="J6" s="46" t="s">
        <v>3</v>
      </c>
      <c r="K6" s="47"/>
      <c r="L6" s="46" t="s">
        <v>4</v>
      </c>
      <c r="M6" s="47"/>
      <c r="N6" s="46" t="s">
        <v>5</v>
      </c>
      <c r="O6" s="47"/>
      <c r="P6" s="46" t="s">
        <v>6</v>
      </c>
      <c r="Q6" s="47"/>
      <c r="R6" s="46" t="s">
        <v>7</v>
      </c>
      <c r="S6" s="47"/>
      <c r="T6" s="46" t="s">
        <v>8</v>
      </c>
      <c r="U6" s="47"/>
      <c r="V6" s="46" t="s">
        <v>9</v>
      </c>
      <c r="W6" s="47"/>
      <c r="X6" s="46" t="s">
        <v>10</v>
      </c>
      <c r="Y6" s="47"/>
      <c r="Z6" s="46" t="s">
        <v>11</v>
      </c>
      <c r="AA6" s="47"/>
      <c r="AB6" s="46" t="s">
        <v>12</v>
      </c>
      <c r="AC6" s="47"/>
      <c r="AD6" s="46" t="s">
        <v>13</v>
      </c>
      <c r="AE6" s="47"/>
      <c r="AF6" s="1" t="s">
        <v>31</v>
      </c>
    </row>
    <row r="7" spans="1:32">
      <c r="A7" s="1">
        <v>1</v>
      </c>
      <c r="B7" s="56" t="s">
        <v>14</v>
      </c>
      <c r="C7" s="57"/>
      <c r="D7" s="57"/>
      <c r="E7" s="57"/>
      <c r="F7" s="57"/>
      <c r="G7" s="58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53" t="s">
        <v>15</v>
      </c>
      <c r="C8" s="54"/>
      <c r="D8" s="54"/>
      <c r="E8" s="54"/>
      <c r="F8" s="54"/>
      <c r="G8" s="55"/>
      <c r="H8" s="7">
        <v>100447.09</v>
      </c>
      <c r="I8" s="7">
        <v>2376.87</v>
      </c>
      <c r="J8" s="7">
        <f>H11</f>
        <v>96865.09</v>
      </c>
      <c r="K8" s="7">
        <f>I11</f>
        <v>2329.7199999999998</v>
      </c>
      <c r="L8" s="7">
        <f t="shared" ref="L8:AE8" si="0">J11</f>
        <v>94621.439999999988</v>
      </c>
      <c r="M8" s="7">
        <f t="shared" si="0"/>
        <v>2307.08</v>
      </c>
      <c r="N8" s="7">
        <f t="shared" si="0"/>
        <v>95082.43</v>
      </c>
      <c r="O8" s="7">
        <f t="shared" si="0"/>
        <v>2293.8199999999997</v>
      </c>
      <c r="P8" s="7">
        <f t="shared" si="0"/>
        <v>97968.739999999991</v>
      </c>
      <c r="Q8" s="7">
        <f t="shared" si="0"/>
        <v>2293.8199999999997</v>
      </c>
      <c r="R8" s="7">
        <f t="shared" si="0"/>
        <v>99961.409999999989</v>
      </c>
      <c r="S8" s="7">
        <f t="shared" si="0"/>
        <v>2282.0699999999997</v>
      </c>
      <c r="T8" s="7">
        <f t="shared" si="0"/>
        <v>99961.409999999989</v>
      </c>
      <c r="U8" s="7">
        <f t="shared" si="0"/>
        <v>2282.0699999999997</v>
      </c>
      <c r="V8" s="7">
        <f t="shared" si="0"/>
        <v>99961.409999999989</v>
      </c>
      <c r="W8" s="7">
        <f t="shared" si="0"/>
        <v>2282.0699999999997</v>
      </c>
      <c r="X8" s="7">
        <f t="shared" si="0"/>
        <v>99961.409999999989</v>
      </c>
      <c r="Y8" s="7">
        <f t="shared" si="0"/>
        <v>2282.0699999999997</v>
      </c>
      <c r="Z8" s="7">
        <f t="shared" si="0"/>
        <v>99961.409999999989</v>
      </c>
      <c r="AA8" s="7">
        <f t="shared" si="0"/>
        <v>2282.0699999999997</v>
      </c>
      <c r="AB8" s="7">
        <f t="shared" si="0"/>
        <v>99961.409999999989</v>
      </c>
      <c r="AC8" s="7">
        <f t="shared" si="0"/>
        <v>2282.0699999999997</v>
      </c>
      <c r="AD8" s="7">
        <f t="shared" si="0"/>
        <v>99961.409999999989</v>
      </c>
      <c r="AE8" s="7">
        <f t="shared" si="0"/>
        <v>2282.0699999999997</v>
      </c>
      <c r="AF8" s="1">
        <f>SUM(H8:AD8)</f>
        <v>1210008.3899999999</v>
      </c>
    </row>
    <row r="9" spans="1:32">
      <c r="A9" s="1"/>
      <c r="B9" s="53" t="s">
        <v>16</v>
      </c>
      <c r="C9" s="54"/>
      <c r="D9" s="54"/>
      <c r="E9" s="54"/>
      <c r="F9" s="54"/>
      <c r="G9" s="55"/>
      <c r="H9" s="7">
        <v>12490.45</v>
      </c>
      <c r="I9" s="7">
        <v>0</v>
      </c>
      <c r="J9" s="7">
        <v>12490.45</v>
      </c>
      <c r="K9" s="7">
        <v>0</v>
      </c>
      <c r="L9" s="7">
        <v>12490.45</v>
      </c>
      <c r="M9" s="7">
        <v>0</v>
      </c>
      <c r="N9" s="7">
        <v>12490.45</v>
      </c>
      <c r="O9" s="7">
        <v>0</v>
      </c>
      <c r="P9" s="7">
        <v>12490.45</v>
      </c>
      <c r="Q9" s="7"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">
        <f>SUM(H9:AE9)</f>
        <v>62452.25</v>
      </c>
    </row>
    <row r="10" spans="1:32">
      <c r="A10" s="1"/>
      <c r="B10" s="53" t="s">
        <v>17</v>
      </c>
      <c r="C10" s="54"/>
      <c r="D10" s="54"/>
      <c r="E10" s="54"/>
      <c r="F10" s="54"/>
      <c r="G10" s="55"/>
      <c r="H10" s="7">
        <v>16072.45</v>
      </c>
      <c r="I10" s="7">
        <v>47.15</v>
      </c>
      <c r="J10" s="7">
        <v>14734.1</v>
      </c>
      <c r="K10" s="7">
        <v>22.64</v>
      </c>
      <c r="L10" s="7">
        <v>12029.46</v>
      </c>
      <c r="M10" s="7">
        <v>13.26</v>
      </c>
      <c r="N10" s="7">
        <v>9604.14</v>
      </c>
      <c r="O10" s="7">
        <v>0</v>
      </c>
      <c r="P10" s="7">
        <v>10497.78</v>
      </c>
      <c r="Q10" s="7">
        <v>11.75</v>
      </c>
      <c r="R10" s="7"/>
      <c r="S10" s="7"/>
      <c r="T10" s="1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">
        <f>SUM(H10:AE10)</f>
        <v>63032.73</v>
      </c>
    </row>
    <row r="11" spans="1:32">
      <c r="A11" s="1"/>
      <c r="B11" s="53" t="s">
        <v>18</v>
      </c>
      <c r="C11" s="54"/>
      <c r="D11" s="54"/>
      <c r="E11" s="54"/>
      <c r="F11" s="54"/>
      <c r="G11" s="55"/>
      <c r="H11" s="7">
        <f>H8+H9-H10</f>
        <v>96865.09</v>
      </c>
      <c r="I11" s="7">
        <f>I8+I9-I10</f>
        <v>2329.7199999999998</v>
      </c>
      <c r="J11" s="8">
        <f t="shared" ref="J11:AE11" si="1">J8+J9-J10</f>
        <v>94621.439999999988</v>
      </c>
      <c r="K11" s="8">
        <f t="shared" si="1"/>
        <v>2307.08</v>
      </c>
      <c r="L11" s="8">
        <f t="shared" si="1"/>
        <v>95082.43</v>
      </c>
      <c r="M11" s="8">
        <f t="shared" si="1"/>
        <v>2293.8199999999997</v>
      </c>
      <c r="N11" s="8">
        <f t="shared" si="1"/>
        <v>97968.739999999991</v>
      </c>
      <c r="O11" s="8">
        <f t="shared" si="1"/>
        <v>2293.8199999999997</v>
      </c>
      <c r="P11" s="8">
        <f t="shared" si="1"/>
        <v>99961.409999999989</v>
      </c>
      <c r="Q11" s="8">
        <f t="shared" si="1"/>
        <v>2282.0699999999997</v>
      </c>
      <c r="R11" s="8">
        <f t="shared" si="1"/>
        <v>99961.409999999989</v>
      </c>
      <c r="S11" s="8">
        <f>S8+S9-S10</f>
        <v>2282.0699999999997</v>
      </c>
      <c r="T11" s="8">
        <f>T8+T9-T10</f>
        <v>99961.409999999989</v>
      </c>
      <c r="U11" s="8">
        <f t="shared" si="1"/>
        <v>2282.0699999999997</v>
      </c>
      <c r="V11" s="8">
        <f t="shared" si="1"/>
        <v>99961.409999999989</v>
      </c>
      <c r="W11" s="8">
        <f t="shared" si="1"/>
        <v>2282.0699999999997</v>
      </c>
      <c r="X11" s="8">
        <f t="shared" si="1"/>
        <v>99961.409999999989</v>
      </c>
      <c r="Y11" s="8">
        <f t="shared" si="1"/>
        <v>2282.0699999999997</v>
      </c>
      <c r="Z11" s="8">
        <f t="shared" si="1"/>
        <v>99961.409999999989</v>
      </c>
      <c r="AA11" s="8">
        <f t="shared" si="1"/>
        <v>2282.0699999999997</v>
      </c>
      <c r="AB11" s="8">
        <f t="shared" si="1"/>
        <v>99961.409999999989</v>
      </c>
      <c r="AC11" s="8">
        <f t="shared" si="1"/>
        <v>2282.0699999999997</v>
      </c>
      <c r="AD11" s="8">
        <f t="shared" si="1"/>
        <v>99961.409999999989</v>
      </c>
      <c r="AE11" s="8">
        <f t="shared" si="1"/>
        <v>2282.0699999999997</v>
      </c>
      <c r="AF11" s="1">
        <f>SUM(H11:AD11)</f>
        <v>1209427.9099999999</v>
      </c>
    </row>
    <row r="12" spans="1:32">
      <c r="A12" s="1"/>
      <c r="B12" s="53"/>
      <c r="C12" s="54"/>
      <c r="D12" s="54"/>
      <c r="E12" s="54"/>
      <c r="F12" s="54"/>
      <c r="G12" s="55"/>
      <c r="H12" s="38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39"/>
      <c r="AF12" s="1"/>
    </row>
    <row r="13" spans="1:32">
      <c r="A13" s="1"/>
      <c r="B13" s="56" t="s">
        <v>19</v>
      </c>
      <c r="C13" s="57"/>
      <c r="D13" s="57"/>
      <c r="E13" s="57"/>
      <c r="F13" s="57"/>
      <c r="G13" s="58"/>
      <c r="H13" s="38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39"/>
      <c r="AF13" s="1"/>
    </row>
    <row r="14" spans="1:32">
      <c r="A14" s="1">
        <v>2</v>
      </c>
      <c r="B14" s="59" t="s">
        <v>28</v>
      </c>
      <c r="C14" s="60"/>
      <c r="D14" s="60"/>
      <c r="E14" s="60"/>
      <c r="F14" s="60"/>
      <c r="G14" s="61"/>
      <c r="H14" s="38">
        <f>SUM(H15:I37)</f>
        <v>0</v>
      </c>
      <c r="I14" s="39"/>
      <c r="J14" s="38">
        <f t="shared" ref="J14" si="2">SUM(J15:K37)</f>
        <v>4746</v>
      </c>
      <c r="K14" s="39"/>
      <c r="L14" s="38">
        <f t="shared" ref="L14" si="3">SUM(L15:M37)</f>
        <v>0</v>
      </c>
      <c r="M14" s="39"/>
      <c r="N14" s="38">
        <f t="shared" ref="N14" si="4">SUM(N15:O37)</f>
        <v>9014</v>
      </c>
      <c r="O14" s="39"/>
      <c r="P14" s="38">
        <f>SUM(P15:Q37)</f>
        <v>0</v>
      </c>
      <c r="Q14" s="39"/>
      <c r="R14" s="38">
        <f>SUM(R15:S37)</f>
        <v>0</v>
      </c>
      <c r="S14" s="39"/>
      <c r="T14" s="38">
        <f>SUM(T15:U37)</f>
        <v>0</v>
      </c>
      <c r="U14" s="39"/>
      <c r="V14" s="38">
        <f t="shared" ref="V14" si="5">SUM(V15:W37)</f>
        <v>0</v>
      </c>
      <c r="W14" s="39"/>
      <c r="X14" s="38">
        <f t="shared" ref="X14" si="6">SUM(X15:Y37)</f>
        <v>0</v>
      </c>
      <c r="Y14" s="39"/>
      <c r="Z14" s="38">
        <f>SUM(Z15:AA37)</f>
        <v>0</v>
      </c>
      <c r="AA14" s="39"/>
      <c r="AB14" s="38">
        <f t="shared" ref="AB14" si="7">SUM(AB15:AC37)</f>
        <v>0</v>
      </c>
      <c r="AC14" s="39"/>
      <c r="AD14" s="38">
        <f t="shared" ref="AD14" si="8">SUM(AD15:AE37)</f>
        <v>0</v>
      </c>
      <c r="AE14" s="39"/>
      <c r="AF14" s="1">
        <f>SUM(H14:AD14)</f>
        <v>13760</v>
      </c>
    </row>
    <row r="15" spans="1:32" ht="27" customHeight="1">
      <c r="A15" s="1"/>
      <c r="B15" s="49" t="s">
        <v>39</v>
      </c>
      <c r="C15" s="50"/>
      <c r="D15" s="50"/>
      <c r="E15" s="50"/>
      <c r="F15" s="50"/>
      <c r="G15" s="51"/>
      <c r="H15" s="38"/>
      <c r="I15" s="39"/>
      <c r="J15" s="38">
        <v>4746</v>
      </c>
      <c r="K15" s="39"/>
      <c r="L15" s="38"/>
      <c r="M15" s="39"/>
      <c r="N15" s="38"/>
      <c r="O15" s="39"/>
      <c r="P15" s="38"/>
      <c r="Q15" s="39"/>
      <c r="R15" s="38"/>
      <c r="S15" s="39"/>
      <c r="T15" s="38"/>
      <c r="U15" s="39"/>
      <c r="V15" s="38"/>
      <c r="W15" s="39"/>
      <c r="X15" s="38"/>
      <c r="Y15" s="39"/>
      <c r="Z15" s="38"/>
      <c r="AA15" s="39"/>
      <c r="AB15" s="38"/>
      <c r="AC15" s="39"/>
      <c r="AD15" s="38"/>
      <c r="AE15" s="39"/>
      <c r="AF15" s="1"/>
    </row>
    <row r="16" spans="1:32" ht="33" customHeight="1">
      <c r="A16" s="1"/>
      <c r="B16" s="49" t="s">
        <v>40</v>
      </c>
      <c r="C16" s="50"/>
      <c r="D16" s="50"/>
      <c r="E16" s="50"/>
      <c r="F16" s="50"/>
      <c r="G16" s="51"/>
      <c r="H16" s="38"/>
      <c r="I16" s="39"/>
      <c r="J16" s="38"/>
      <c r="K16" s="39"/>
      <c r="L16" s="38"/>
      <c r="M16" s="39"/>
      <c r="N16" s="38">
        <v>9014</v>
      </c>
      <c r="O16" s="39"/>
      <c r="P16" s="38"/>
      <c r="Q16" s="39"/>
      <c r="R16" s="38"/>
      <c r="S16" s="39"/>
      <c r="T16" s="38"/>
      <c r="U16" s="39"/>
      <c r="V16" s="38"/>
      <c r="W16" s="39"/>
      <c r="X16" s="38"/>
      <c r="Y16" s="39"/>
      <c r="Z16" s="38"/>
      <c r="AA16" s="39"/>
      <c r="AB16" s="38"/>
      <c r="AC16" s="39"/>
      <c r="AD16" s="38"/>
      <c r="AE16" s="39"/>
      <c r="AF16" s="1"/>
    </row>
    <row r="17" spans="1:32" ht="33" customHeight="1">
      <c r="A17" s="1"/>
      <c r="B17" s="41"/>
      <c r="C17" s="42"/>
      <c r="D17" s="42"/>
      <c r="E17" s="42"/>
      <c r="F17" s="42"/>
      <c r="G17" s="43"/>
      <c r="H17" s="38"/>
      <c r="I17" s="39"/>
      <c r="J17" s="38"/>
      <c r="K17" s="39"/>
      <c r="L17" s="20"/>
      <c r="M17" s="21"/>
      <c r="N17" s="38"/>
      <c r="O17" s="39"/>
      <c r="P17" s="20"/>
      <c r="Q17" s="21"/>
      <c r="R17" s="20"/>
      <c r="S17" s="21"/>
      <c r="T17" s="20"/>
      <c r="U17" s="21"/>
      <c r="V17" s="20"/>
      <c r="W17" s="21"/>
      <c r="X17" s="20"/>
      <c r="Y17" s="21"/>
      <c r="Z17" s="20"/>
      <c r="AA17" s="21"/>
      <c r="AB17" s="20"/>
      <c r="AC17" s="21"/>
      <c r="AD17" s="20"/>
      <c r="AE17" s="21"/>
      <c r="AF17" s="1"/>
    </row>
    <row r="18" spans="1:32" ht="33" customHeight="1">
      <c r="A18" s="1"/>
      <c r="B18" s="41"/>
      <c r="C18" s="42"/>
      <c r="D18" s="42"/>
      <c r="E18" s="42"/>
      <c r="F18" s="42"/>
      <c r="G18" s="43"/>
      <c r="H18" s="38"/>
      <c r="I18" s="39"/>
      <c r="J18" s="38"/>
      <c r="K18" s="39"/>
      <c r="L18" s="38"/>
      <c r="M18" s="39"/>
      <c r="N18" s="31"/>
      <c r="O18" s="32"/>
      <c r="P18" s="31"/>
      <c r="Q18" s="32"/>
      <c r="R18" s="31"/>
      <c r="S18" s="32"/>
      <c r="T18" s="31"/>
      <c r="U18" s="32"/>
      <c r="V18" s="31"/>
      <c r="W18" s="32"/>
      <c r="X18" s="31"/>
      <c r="Y18" s="32"/>
      <c r="Z18" s="31"/>
      <c r="AA18" s="32"/>
      <c r="AB18" s="31"/>
      <c r="AC18" s="32"/>
      <c r="AD18" s="31"/>
      <c r="AE18" s="32"/>
      <c r="AF18" s="1"/>
    </row>
    <row r="19" spans="1:32" ht="33" customHeight="1">
      <c r="A19" s="1"/>
      <c r="B19" s="41"/>
      <c r="C19" s="42"/>
      <c r="D19" s="42"/>
      <c r="E19" s="42"/>
      <c r="F19" s="42"/>
      <c r="G19" s="43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1"/>
    </row>
    <row r="20" spans="1:32" ht="33" customHeight="1">
      <c r="A20" s="1"/>
      <c r="B20" s="41"/>
      <c r="C20" s="42"/>
      <c r="D20" s="42"/>
      <c r="E20" s="42"/>
      <c r="F20" s="42"/>
      <c r="G20" s="43"/>
      <c r="H20" s="36"/>
      <c r="I20" s="37"/>
      <c r="J20" s="36"/>
      <c r="K20" s="37"/>
      <c r="L20" s="38"/>
      <c r="M20" s="39"/>
      <c r="N20" s="36"/>
      <c r="O20" s="37"/>
      <c r="P20" s="36"/>
      <c r="Q20" s="37"/>
      <c r="R20" s="36"/>
      <c r="S20" s="37"/>
      <c r="T20" s="36"/>
      <c r="U20" s="37"/>
      <c r="V20" s="36"/>
      <c r="W20" s="37"/>
      <c r="X20" s="36"/>
      <c r="Y20" s="37"/>
      <c r="Z20" s="36"/>
      <c r="AA20" s="37"/>
      <c r="AB20" s="36"/>
      <c r="AC20" s="37"/>
      <c r="AD20" s="36"/>
      <c r="AE20" s="37"/>
      <c r="AF20" s="1"/>
    </row>
    <row r="21" spans="1:32" ht="33" customHeight="1">
      <c r="A21" s="1"/>
      <c r="B21" s="41"/>
      <c r="C21" s="42"/>
      <c r="D21" s="42"/>
      <c r="E21" s="42"/>
      <c r="F21" s="42"/>
      <c r="G21" s="43"/>
      <c r="H21" s="38"/>
      <c r="I21" s="39"/>
      <c r="J21" s="38"/>
      <c r="K21" s="39"/>
      <c r="L21" s="38"/>
      <c r="M21" s="39"/>
      <c r="N21" s="38"/>
      <c r="O21" s="39"/>
      <c r="P21" s="38"/>
      <c r="Q21" s="39"/>
      <c r="R21" s="38"/>
      <c r="S21" s="39"/>
      <c r="T21" s="38"/>
      <c r="U21" s="39"/>
      <c r="V21" s="38"/>
      <c r="W21" s="39"/>
      <c r="X21" s="38"/>
      <c r="Y21" s="39"/>
      <c r="Z21" s="38"/>
      <c r="AA21" s="39"/>
      <c r="AB21" s="38"/>
      <c r="AC21" s="39"/>
      <c r="AD21" s="38"/>
      <c r="AE21" s="39"/>
      <c r="AF21" s="1"/>
    </row>
    <row r="22" spans="1:32" ht="33" customHeight="1">
      <c r="A22" s="1"/>
      <c r="B22" s="41"/>
      <c r="C22" s="42"/>
      <c r="D22" s="42"/>
      <c r="E22" s="42"/>
      <c r="F22" s="42"/>
      <c r="G22" s="43"/>
      <c r="H22" s="38"/>
      <c r="I22" s="39"/>
      <c r="J22" s="38"/>
      <c r="K22" s="39"/>
      <c r="L22" s="38"/>
      <c r="M22" s="39"/>
      <c r="N22" s="38"/>
      <c r="O22" s="39"/>
      <c r="P22" s="38"/>
      <c r="Q22" s="39"/>
      <c r="R22" s="38"/>
      <c r="S22" s="39"/>
      <c r="T22" s="38"/>
      <c r="U22" s="39"/>
      <c r="V22" s="38"/>
      <c r="W22" s="39"/>
      <c r="X22" s="38"/>
      <c r="Y22" s="39"/>
      <c r="Z22" s="38"/>
      <c r="AA22" s="39"/>
      <c r="AB22" s="38"/>
      <c r="AC22" s="39"/>
      <c r="AD22" s="38"/>
      <c r="AE22" s="39"/>
      <c r="AF22" s="1"/>
    </row>
    <row r="23" spans="1:32" ht="33" customHeight="1">
      <c r="A23" s="1"/>
      <c r="B23" s="41"/>
      <c r="C23" s="42"/>
      <c r="D23" s="42"/>
      <c r="E23" s="42"/>
      <c r="F23" s="42"/>
      <c r="G23" s="43"/>
      <c r="H23" s="38"/>
      <c r="I23" s="39"/>
      <c r="J23" s="38"/>
      <c r="K23" s="39"/>
      <c r="L23" s="38"/>
      <c r="M23" s="39"/>
      <c r="N23" s="38"/>
      <c r="O23" s="39"/>
      <c r="P23" s="38"/>
      <c r="Q23" s="39"/>
      <c r="R23" s="38"/>
      <c r="S23" s="39"/>
      <c r="T23" s="38"/>
      <c r="U23" s="39"/>
      <c r="V23" s="38"/>
      <c r="W23" s="39"/>
      <c r="X23" s="38"/>
      <c r="Y23" s="39"/>
      <c r="Z23" s="38"/>
      <c r="AA23" s="39"/>
      <c r="AB23" s="38"/>
      <c r="AC23" s="39"/>
      <c r="AD23" s="38"/>
      <c r="AE23" s="39"/>
      <c r="AF23" s="1"/>
    </row>
    <row r="24" spans="1:32" ht="33" customHeight="1">
      <c r="A24" s="1"/>
      <c r="B24" s="41"/>
      <c r="C24" s="42"/>
      <c r="D24" s="42"/>
      <c r="E24" s="42"/>
      <c r="F24" s="42"/>
      <c r="G24" s="43"/>
      <c r="H24" s="38"/>
      <c r="I24" s="39"/>
      <c r="J24" s="38"/>
      <c r="K24" s="39"/>
      <c r="L24" s="38"/>
      <c r="M24" s="39"/>
      <c r="N24" s="38"/>
      <c r="O24" s="39"/>
      <c r="P24" s="38"/>
      <c r="Q24" s="39"/>
      <c r="R24" s="38"/>
      <c r="S24" s="39"/>
      <c r="T24" s="38"/>
      <c r="U24" s="39"/>
      <c r="V24" s="38"/>
      <c r="W24" s="39"/>
      <c r="X24" s="38"/>
      <c r="Y24" s="39"/>
      <c r="Z24" s="38"/>
      <c r="AA24" s="39"/>
      <c r="AB24" s="38"/>
      <c r="AC24" s="39"/>
      <c r="AD24" s="38"/>
      <c r="AE24" s="39"/>
      <c r="AF24" s="1"/>
    </row>
    <row r="25" spans="1:32" ht="33" customHeight="1">
      <c r="A25" s="1"/>
      <c r="B25" s="41"/>
      <c r="C25" s="42"/>
      <c r="D25" s="42"/>
      <c r="E25" s="42"/>
      <c r="F25" s="42"/>
      <c r="G25" s="43"/>
      <c r="H25" s="22"/>
      <c r="I25" s="23"/>
      <c r="J25" s="22"/>
      <c r="K25" s="23"/>
      <c r="L25" s="22"/>
      <c r="M25" s="23"/>
      <c r="N25" s="22"/>
      <c r="O25" s="23"/>
      <c r="P25" s="38"/>
      <c r="Q25" s="39"/>
      <c r="R25" s="22"/>
      <c r="S25" s="23"/>
      <c r="T25" s="38"/>
      <c r="U25" s="39"/>
      <c r="V25" s="22"/>
      <c r="W25" s="23"/>
      <c r="X25" s="22"/>
      <c r="Y25" s="23"/>
      <c r="Z25" s="22"/>
      <c r="AA25" s="23"/>
      <c r="AB25" s="22"/>
      <c r="AC25" s="23"/>
      <c r="AD25" s="22"/>
      <c r="AE25" s="23"/>
      <c r="AF25" s="1"/>
    </row>
    <row r="26" spans="1:32" ht="33" customHeight="1">
      <c r="A26" s="1"/>
      <c r="B26" s="41"/>
      <c r="C26" s="42"/>
      <c r="D26" s="42"/>
      <c r="E26" s="42"/>
      <c r="F26" s="42"/>
      <c r="G26" s="43"/>
      <c r="H26" s="38"/>
      <c r="I26" s="39"/>
      <c r="J26" s="38"/>
      <c r="K26" s="39"/>
      <c r="L26" s="38"/>
      <c r="M26" s="39"/>
      <c r="N26" s="38"/>
      <c r="O26" s="39"/>
      <c r="P26" s="38"/>
      <c r="Q26" s="39"/>
      <c r="R26" s="38"/>
      <c r="S26" s="39"/>
      <c r="T26" s="38"/>
      <c r="U26" s="39"/>
      <c r="V26" s="38"/>
      <c r="W26" s="39"/>
      <c r="X26" s="38"/>
      <c r="Y26" s="39"/>
      <c r="Z26" s="38"/>
      <c r="AA26" s="39"/>
      <c r="AB26" s="38"/>
      <c r="AC26" s="39"/>
      <c r="AD26" s="38"/>
      <c r="AE26" s="39"/>
      <c r="AF26" s="1"/>
    </row>
    <row r="27" spans="1:32" ht="33" customHeight="1">
      <c r="A27" s="1"/>
      <c r="B27" s="41"/>
      <c r="C27" s="42"/>
      <c r="D27" s="42"/>
      <c r="E27" s="42"/>
      <c r="F27" s="42"/>
      <c r="G27" s="43"/>
      <c r="H27" s="9"/>
      <c r="I27" s="10"/>
      <c r="J27" s="9"/>
      <c r="K27" s="10"/>
      <c r="L27" s="9"/>
      <c r="M27" s="10"/>
      <c r="N27" s="9"/>
      <c r="O27" s="10"/>
      <c r="P27" s="9"/>
      <c r="Q27" s="10"/>
      <c r="R27" s="38"/>
      <c r="S27" s="39"/>
      <c r="T27" s="9"/>
      <c r="U27" s="10"/>
      <c r="V27" s="9"/>
      <c r="W27" s="10"/>
      <c r="X27" s="38"/>
      <c r="Y27" s="39"/>
      <c r="Z27" s="38"/>
      <c r="AA27" s="39"/>
      <c r="AB27" s="9"/>
      <c r="AC27" s="10"/>
      <c r="AD27" s="9"/>
      <c r="AE27" s="10"/>
      <c r="AF27" s="1"/>
    </row>
    <row r="28" spans="1:32" ht="33" customHeight="1">
      <c r="A28" s="1"/>
      <c r="B28" s="41"/>
      <c r="C28" s="42"/>
      <c r="D28" s="42"/>
      <c r="E28" s="42"/>
      <c r="F28" s="42"/>
      <c r="G28" s="43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38"/>
      <c r="U28" s="39"/>
      <c r="V28" s="11"/>
      <c r="W28" s="12"/>
      <c r="X28" s="38"/>
      <c r="Y28" s="39"/>
      <c r="Z28" s="38"/>
      <c r="AA28" s="39"/>
      <c r="AB28" s="11"/>
      <c r="AC28" s="12"/>
      <c r="AD28" s="11"/>
      <c r="AE28" s="12"/>
      <c r="AF28" s="1"/>
    </row>
    <row r="29" spans="1:32" ht="33" customHeight="1">
      <c r="A29" s="1"/>
      <c r="B29" s="41"/>
      <c r="C29" s="42"/>
      <c r="D29" s="42"/>
      <c r="E29" s="42"/>
      <c r="F29" s="42"/>
      <c r="G29" s="43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38"/>
      <c r="W29" s="39"/>
      <c r="X29" s="11"/>
      <c r="Y29" s="12"/>
      <c r="Z29" s="38"/>
      <c r="AA29" s="39"/>
      <c r="AB29" s="38"/>
      <c r="AC29" s="39"/>
      <c r="AD29" s="11"/>
      <c r="AE29" s="12"/>
      <c r="AF29" s="1"/>
    </row>
    <row r="30" spans="1:32" ht="33" customHeight="1">
      <c r="A30" s="1"/>
      <c r="B30" s="41"/>
      <c r="C30" s="42"/>
      <c r="D30" s="42"/>
      <c r="E30" s="42"/>
      <c r="F30" s="42"/>
      <c r="G30" s="43"/>
      <c r="H30" s="29"/>
      <c r="I30" s="30"/>
      <c r="J30" s="29"/>
      <c r="K30" s="30"/>
      <c r="L30" s="29"/>
      <c r="M30" s="30"/>
      <c r="N30" s="29"/>
      <c r="O30" s="30"/>
      <c r="P30" s="29"/>
      <c r="Q30" s="30"/>
      <c r="R30" s="29"/>
      <c r="S30" s="30"/>
      <c r="T30" s="29"/>
      <c r="U30" s="30"/>
      <c r="V30" s="38"/>
      <c r="W30" s="39"/>
      <c r="X30" s="29"/>
      <c r="Y30" s="30"/>
      <c r="Z30" s="38"/>
      <c r="AA30" s="39"/>
      <c r="AB30" s="29"/>
      <c r="AC30" s="30"/>
      <c r="AD30" s="29"/>
      <c r="AE30" s="30"/>
      <c r="AF30" s="1"/>
    </row>
    <row r="31" spans="1:32" ht="33" customHeight="1">
      <c r="A31" s="1"/>
      <c r="B31" s="41"/>
      <c r="C31" s="42"/>
      <c r="D31" s="42"/>
      <c r="E31" s="42"/>
      <c r="F31" s="42"/>
      <c r="G31" s="43"/>
      <c r="H31" s="29"/>
      <c r="I31" s="30"/>
      <c r="J31" s="29"/>
      <c r="K31" s="30"/>
      <c r="L31" s="29"/>
      <c r="M31" s="30"/>
      <c r="N31" s="29"/>
      <c r="O31" s="30"/>
      <c r="P31" s="29"/>
      <c r="Q31" s="30"/>
      <c r="R31" s="29"/>
      <c r="S31" s="30"/>
      <c r="T31" s="29"/>
      <c r="U31" s="30"/>
      <c r="V31" s="29"/>
      <c r="W31" s="30"/>
      <c r="X31" s="38"/>
      <c r="Y31" s="39"/>
      <c r="Z31" s="38"/>
      <c r="AA31" s="39"/>
      <c r="AB31" s="29"/>
      <c r="AC31" s="30"/>
      <c r="AD31" s="29"/>
      <c r="AE31" s="30"/>
      <c r="AF31" s="1"/>
    </row>
    <row r="32" spans="1:32" ht="33" customHeight="1">
      <c r="A32" s="1"/>
      <c r="B32" s="41"/>
      <c r="C32" s="42"/>
      <c r="D32" s="42"/>
      <c r="E32" s="42"/>
      <c r="F32" s="42"/>
      <c r="G32" s="43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38"/>
      <c r="Y32" s="39"/>
      <c r="Z32" s="38"/>
      <c r="AA32" s="39"/>
      <c r="AB32" s="38"/>
      <c r="AC32" s="39"/>
      <c r="AD32" s="11"/>
      <c r="AE32" s="12"/>
      <c r="AF32" s="1"/>
    </row>
    <row r="33" spans="1:32" ht="33" customHeight="1">
      <c r="A33" s="1"/>
      <c r="B33" s="41"/>
      <c r="C33" s="42"/>
      <c r="D33" s="42"/>
      <c r="E33" s="42"/>
      <c r="F33" s="42"/>
      <c r="G33" s="43"/>
      <c r="H33" s="13"/>
      <c r="I33" s="14"/>
      <c r="J33" s="13"/>
      <c r="K33" s="14"/>
      <c r="L33" s="13"/>
      <c r="M33" s="14"/>
      <c r="N33" s="13"/>
      <c r="O33" s="14"/>
      <c r="P33" s="13"/>
      <c r="Q33" s="14"/>
      <c r="R33" s="13"/>
      <c r="S33" s="14"/>
      <c r="T33" s="13"/>
      <c r="U33" s="14"/>
      <c r="V33" s="13"/>
      <c r="W33" s="14"/>
      <c r="X33" s="13"/>
      <c r="Y33" s="14"/>
      <c r="Z33" s="38"/>
      <c r="AA33" s="39"/>
      <c r="AB33" s="38"/>
      <c r="AC33" s="39"/>
      <c r="AD33" s="38"/>
      <c r="AE33" s="39"/>
      <c r="AF33" s="1"/>
    </row>
    <row r="34" spans="1:32" ht="33" customHeight="1">
      <c r="A34" s="1"/>
      <c r="B34" s="41"/>
      <c r="C34" s="42"/>
      <c r="D34" s="42"/>
      <c r="E34" s="42"/>
      <c r="F34" s="42"/>
      <c r="G34" s="43"/>
      <c r="H34" s="27"/>
      <c r="I34" s="28"/>
      <c r="J34" s="27"/>
      <c r="K34" s="28"/>
      <c r="L34" s="27"/>
      <c r="M34" s="28"/>
      <c r="N34" s="27"/>
      <c r="O34" s="28"/>
      <c r="P34" s="27"/>
      <c r="Q34" s="28"/>
      <c r="R34" s="27"/>
      <c r="S34" s="28"/>
      <c r="T34" s="27"/>
      <c r="U34" s="28"/>
      <c r="V34" s="27"/>
      <c r="W34" s="28"/>
      <c r="X34" s="27"/>
      <c r="Y34" s="28"/>
      <c r="Z34" s="38"/>
      <c r="AA34" s="39"/>
      <c r="AB34" s="27"/>
      <c r="AC34" s="28"/>
      <c r="AD34" s="27"/>
      <c r="AE34" s="28"/>
      <c r="AF34" s="1"/>
    </row>
    <row r="35" spans="1:32" ht="33" customHeight="1">
      <c r="A35" s="1"/>
      <c r="B35" s="24"/>
      <c r="C35" s="25"/>
      <c r="D35" s="25"/>
      <c r="E35" s="25"/>
      <c r="F35" s="33"/>
      <c r="G35" s="26"/>
      <c r="H35" s="27"/>
      <c r="I35" s="28"/>
      <c r="J35" s="27"/>
      <c r="K35" s="28"/>
      <c r="L35" s="27"/>
      <c r="M35" s="28"/>
      <c r="N35" s="27"/>
      <c r="O35" s="28"/>
      <c r="P35" s="27"/>
      <c r="Q35" s="28"/>
      <c r="R35" s="27"/>
      <c r="S35" s="28"/>
      <c r="T35" s="27"/>
      <c r="U35" s="28"/>
      <c r="V35" s="27"/>
      <c r="W35" s="28"/>
      <c r="X35" s="27"/>
      <c r="Y35" s="28"/>
      <c r="Z35" s="27"/>
      <c r="AA35" s="28"/>
      <c r="AB35" s="27"/>
      <c r="AC35" s="28"/>
      <c r="AD35" s="27"/>
      <c r="AE35" s="28"/>
      <c r="AF35" s="1"/>
    </row>
    <row r="36" spans="1:32" ht="33" customHeight="1">
      <c r="A36" s="1"/>
      <c r="B36" s="41"/>
      <c r="C36" s="42"/>
      <c r="D36" s="42"/>
      <c r="E36" s="42"/>
      <c r="F36" s="42"/>
      <c r="G36" s="43"/>
      <c r="H36" s="15"/>
      <c r="I36" s="16"/>
      <c r="J36" s="15"/>
      <c r="K36" s="16"/>
      <c r="L36" s="15"/>
      <c r="M36" s="16"/>
      <c r="N36" s="15"/>
      <c r="O36" s="16"/>
      <c r="P36" s="15"/>
      <c r="Q36" s="16"/>
      <c r="R36" s="15"/>
      <c r="S36" s="16"/>
      <c r="T36" s="15"/>
      <c r="U36" s="16"/>
      <c r="V36" s="15"/>
      <c r="W36" s="16"/>
      <c r="X36" s="15"/>
      <c r="Y36" s="16"/>
      <c r="Z36" s="15"/>
      <c r="AA36" s="16"/>
      <c r="AB36" s="15"/>
      <c r="AC36" s="16"/>
      <c r="AD36" s="38"/>
      <c r="AE36" s="39"/>
      <c r="AF36" s="1"/>
    </row>
    <row r="37" spans="1:32" ht="33" customHeight="1">
      <c r="A37" s="1"/>
      <c r="B37" s="41"/>
      <c r="C37" s="42"/>
      <c r="D37" s="42"/>
      <c r="E37" s="42"/>
      <c r="F37" s="42"/>
      <c r="G37" s="43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1"/>
    </row>
    <row r="38" spans="1:32">
      <c r="A38" s="1"/>
      <c r="B38" s="59"/>
      <c r="C38" s="60"/>
      <c r="D38" s="60"/>
      <c r="E38" s="60"/>
      <c r="F38" s="60"/>
      <c r="G38" s="61"/>
      <c r="H38" s="38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39"/>
      <c r="AF38" s="1"/>
    </row>
    <row r="39" spans="1:32">
      <c r="A39" s="1">
        <v>3</v>
      </c>
      <c r="B39" s="59" t="s">
        <v>27</v>
      </c>
      <c r="C39" s="60"/>
      <c r="D39" s="60"/>
      <c r="E39" s="60"/>
      <c r="F39" s="60"/>
      <c r="G39" s="61"/>
      <c r="H39" s="38">
        <f>SUM(H40:I45)</f>
        <v>8113.5820000000003</v>
      </c>
      <c r="I39" s="39"/>
      <c r="J39" s="38">
        <f t="shared" ref="J39" si="9">SUM(J40:K45)</f>
        <v>8113.5820000000003</v>
      </c>
      <c r="K39" s="39"/>
      <c r="L39" s="38">
        <f t="shared" ref="L39" si="10">SUM(L40:M45)</f>
        <v>8113.5820000000003</v>
      </c>
      <c r="M39" s="39"/>
      <c r="N39" s="38">
        <f t="shared" ref="N39" si="11">SUM(N40:O45)</f>
        <v>8113.5820000000003</v>
      </c>
      <c r="O39" s="39"/>
      <c r="P39" s="38">
        <f t="shared" ref="P39" si="12">SUM(P40:Q45)</f>
        <v>8113.5820000000003</v>
      </c>
      <c r="Q39" s="39"/>
      <c r="R39" s="38">
        <f t="shared" ref="R39" si="13">SUM(R40:S45)</f>
        <v>8113.5820000000003</v>
      </c>
      <c r="S39" s="39"/>
      <c r="T39" s="38">
        <f t="shared" ref="T39" si="14">SUM(T40:U45)</f>
        <v>8113.5820000000003</v>
      </c>
      <c r="U39" s="39"/>
      <c r="V39" s="38">
        <f t="shared" ref="V39" si="15">SUM(V40:W45)</f>
        <v>8113.5820000000003</v>
      </c>
      <c r="W39" s="39"/>
      <c r="X39" s="38">
        <f t="shared" ref="X39" si="16">SUM(X40:Y45)</f>
        <v>8113.5820000000003</v>
      </c>
      <c r="Y39" s="39"/>
      <c r="Z39" s="38">
        <f t="shared" ref="Z39" si="17">SUM(Z40:AA45)</f>
        <v>8113.5820000000003</v>
      </c>
      <c r="AA39" s="39"/>
      <c r="AB39" s="38">
        <f t="shared" ref="AB39" si="18">SUM(AB40:AC45)</f>
        <v>8113.5820000000003</v>
      </c>
      <c r="AC39" s="39"/>
      <c r="AD39" s="38">
        <f t="shared" ref="AD39" si="19">SUM(AD40:AE45)</f>
        <v>8113.5820000000003</v>
      </c>
      <c r="AE39" s="39"/>
      <c r="AF39" s="1">
        <f t="shared" ref="AF39:AF46" si="20">SUM(H39:AD39)</f>
        <v>97362.983999999997</v>
      </c>
    </row>
    <row r="40" spans="1:32">
      <c r="A40" s="1"/>
      <c r="B40" s="52" t="s">
        <v>20</v>
      </c>
      <c r="C40" s="52"/>
      <c r="D40" s="52"/>
      <c r="E40" s="52"/>
      <c r="F40" s="35"/>
      <c r="G40" s="19">
        <v>3.26</v>
      </c>
      <c r="H40" s="38">
        <f>G40*$Q$4</f>
        <v>2002.2919999999999</v>
      </c>
      <c r="I40" s="39"/>
      <c r="J40" s="38">
        <f>G40*$Q$4</f>
        <v>2002.2919999999999</v>
      </c>
      <c r="K40" s="39"/>
      <c r="L40" s="38">
        <f>G40*$Q$4</f>
        <v>2002.2919999999999</v>
      </c>
      <c r="M40" s="39"/>
      <c r="N40" s="38">
        <f>G40*$Q$4</f>
        <v>2002.2919999999999</v>
      </c>
      <c r="O40" s="39"/>
      <c r="P40" s="38">
        <f>G40*$Q$4</f>
        <v>2002.2919999999999</v>
      </c>
      <c r="Q40" s="39"/>
      <c r="R40" s="38">
        <f>G40*$Q$4</f>
        <v>2002.2919999999999</v>
      </c>
      <c r="S40" s="39"/>
      <c r="T40" s="38">
        <f>G40*$Q$4</f>
        <v>2002.2919999999999</v>
      </c>
      <c r="U40" s="39"/>
      <c r="V40" s="38">
        <f>G40*$Q$4</f>
        <v>2002.2919999999999</v>
      </c>
      <c r="W40" s="39"/>
      <c r="X40" s="38">
        <f>G40*$Q$4</f>
        <v>2002.2919999999999</v>
      </c>
      <c r="Y40" s="39"/>
      <c r="Z40" s="38">
        <f>G40*$Q$4</f>
        <v>2002.2919999999999</v>
      </c>
      <c r="AA40" s="39"/>
      <c r="AB40" s="38">
        <f>G40*Q$4</f>
        <v>2002.2919999999999</v>
      </c>
      <c r="AC40" s="39"/>
      <c r="AD40" s="38">
        <f>G40*$Q$4</f>
        <v>2002.2919999999999</v>
      </c>
      <c r="AE40" s="39"/>
      <c r="AF40" s="1">
        <f t="shared" si="20"/>
        <v>24027.504000000001</v>
      </c>
    </row>
    <row r="41" spans="1:32" ht="30.75" customHeight="1">
      <c r="A41" s="1"/>
      <c r="B41" s="49" t="s">
        <v>36</v>
      </c>
      <c r="C41" s="50"/>
      <c r="D41" s="50"/>
      <c r="E41" s="51"/>
      <c r="F41" s="34"/>
      <c r="G41" s="18">
        <v>4.32</v>
      </c>
      <c r="H41" s="38">
        <f t="shared" ref="H41:H45" si="21">G41*$Q$4</f>
        <v>2653.3440000000005</v>
      </c>
      <c r="I41" s="39"/>
      <c r="J41" s="38">
        <f t="shared" ref="J41:J45" si="22">G41*$Q$4</f>
        <v>2653.3440000000005</v>
      </c>
      <c r="K41" s="39"/>
      <c r="L41" s="38">
        <f t="shared" ref="L41:L45" si="23">G41*$Q$4</f>
        <v>2653.3440000000005</v>
      </c>
      <c r="M41" s="39"/>
      <c r="N41" s="38">
        <f t="shared" ref="N41:N45" si="24">G41*$Q$4</f>
        <v>2653.3440000000005</v>
      </c>
      <c r="O41" s="39"/>
      <c r="P41" s="38">
        <f t="shared" ref="P41:P45" si="25">G41*$Q$4</f>
        <v>2653.3440000000005</v>
      </c>
      <c r="Q41" s="39"/>
      <c r="R41" s="38">
        <f t="shared" ref="R41:R45" si="26">G41*$Q$4</f>
        <v>2653.3440000000005</v>
      </c>
      <c r="S41" s="39"/>
      <c r="T41" s="38">
        <f t="shared" ref="T41:T45" si="27">G41*$Q$4</f>
        <v>2653.3440000000005</v>
      </c>
      <c r="U41" s="39"/>
      <c r="V41" s="38">
        <f t="shared" ref="V41:V45" si="28">G41*$Q$4</f>
        <v>2653.3440000000005</v>
      </c>
      <c r="W41" s="39"/>
      <c r="X41" s="38">
        <f t="shared" ref="X41:X45" si="29">G41*$Q$4</f>
        <v>2653.3440000000005</v>
      </c>
      <c r="Y41" s="39"/>
      <c r="Z41" s="38">
        <f t="shared" ref="Z41:Z45" si="30">G41*$Q$4</f>
        <v>2653.3440000000005</v>
      </c>
      <c r="AA41" s="39"/>
      <c r="AB41" s="38">
        <f>G41*$Q$4</f>
        <v>2653.3440000000005</v>
      </c>
      <c r="AC41" s="39"/>
      <c r="AD41" s="38">
        <f t="shared" ref="AD41:AD45" si="31">G41*$Q$4</f>
        <v>2653.3440000000005</v>
      </c>
      <c r="AE41" s="39"/>
      <c r="AF41" s="1">
        <f t="shared" si="20"/>
        <v>31840.128000000008</v>
      </c>
    </row>
    <row r="42" spans="1:32" ht="27" customHeight="1">
      <c r="A42" s="1"/>
      <c r="B42" s="49" t="s">
        <v>21</v>
      </c>
      <c r="C42" s="50"/>
      <c r="D42" s="50"/>
      <c r="E42" s="51"/>
      <c r="F42" s="34"/>
      <c r="G42" s="18">
        <v>0.77</v>
      </c>
      <c r="H42" s="38">
        <f t="shared" si="21"/>
        <v>472.93400000000003</v>
      </c>
      <c r="I42" s="39"/>
      <c r="J42" s="38">
        <f t="shared" si="22"/>
        <v>472.93400000000003</v>
      </c>
      <c r="K42" s="39"/>
      <c r="L42" s="38">
        <f t="shared" si="23"/>
        <v>472.93400000000003</v>
      </c>
      <c r="M42" s="39"/>
      <c r="N42" s="38">
        <f t="shared" si="24"/>
        <v>472.93400000000003</v>
      </c>
      <c r="O42" s="39"/>
      <c r="P42" s="38">
        <f t="shared" si="25"/>
        <v>472.93400000000003</v>
      </c>
      <c r="Q42" s="39"/>
      <c r="R42" s="38">
        <f t="shared" si="26"/>
        <v>472.93400000000003</v>
      </c>
      <c r="S42" s="39"/>
      <c r="T42" s="38">
        <f t="shared" si="27"/>
        <v>472.93400000000003</v>
      </c>
      <c r="U42" s="39"/>
      <c r="V42" s="38">
        <f t="shared" si="28"/>
        <v>472.93400000000003</v>
      </c>
      <c r="W42" s="39"/>
      <c r="X42" s="38">
        <f t="shared" si="29"/>
        <v>472.93400000000003</v>
      </c>
      <c r="Y42" s="39"/>
      <c r="Z42" s="38">
        <f t="shared" si="30"/>
        <v>472.93400000000003</v>
      </c>
      <c r="AA42" s="39"/>
      <c r="AB42" s="38">
        <f>G42*$Q$4</f>
        <v>472.93400000000003</v>
      </c>
      <c r="AC42" s="39"/>
      <c r="AD42" s="38">
        <f t="shared" si="31"/>
        <v>472.93400000000003</v>
      </c>
      <c r="AE42" s="39"/>
      <c r="AF42" s="1">
        <f t="shared" si="20"/>
        <v>5675.2080000000014</v>
      </c>
    </row>
    <row r="43" spans="1:32" ht="60" customHeight="1">
      <c r="A43" s="1"/>
      <c r="B43" s="49" t="s">
        <v>22</v>
      </c>
      <c r="C43" s="50"/>
      <c r="D43" s="50"/>
      <c r="E43" s="51"/>
      <c r="F43" s="34"/>
      <c r="G43" s="18">
        <v>1.35</v>
      </c>
      <c r="H43" s="38">
        <f t="shared" si="21"/>
        <v>829.17000000000007</v>
      </c>
      <c r="I43" s="39"/>
      <c r="J43" s="38">
        <f t="shared" si="22"/>
        <v>829.17000000000007</v>
      </c>
      <c r="K43" s="39"/>
      <c r="L43" s="38">
        <f t="shared" si="23"/>
        <v>829.17000000000007</v>
      </c>
      <c r="M43" s="39"/>
      <c r="N43" s="38">
        <f t="shared" si="24"/>
        <v>829.17000000000007</v>
      </c>
      <c r="O43" s="39"/>
      <c r="P43" s="38">
        <f t="shared" si="25"/>
        <v>829.17000000000007</v>
      </c>
      <c r="Q43" s="39"/>
      <c r="R43" s="38">
        <f t="shared" si="26"/>
        <v>829.17000000000007</v>
      </c>
      <c r="S43" s="39"/>
      <c r="T43" s="38">
        <f t="shared" si="27"/>
        <v>829.17000000000007</v>
      </c>
      <c r="U43" s="39"/>
      <c r="V43" s="38">
        <f t="shared" si="28"/>
        <v>829.17000000000007</v>
      </c>
      <c r="W43" s="39"/>
      <c r="X43" s="38">
        <f t="shared" si="29"/>
        <v>829.17000000000007</v>
      </c>
      <c r="Y43" s="39"/>
      <c r="Z43" s="38">
        <f t="shared" si="30"/>
        <v>829.17000000000007</v>
      </c>
      <c r="AA43" s="39"/>
      <c r="AB43" s="38">
        <f>G43*$Q$4</f>
        <v>829.17000000000007</v>
      </c>
      <c r="AC43" s="39"/>
      <c r="AD43" s="38">
        <f t="shared" si="31"/>
        <v>829.17000000000007</v>
      </c>
      <c r="AE43" s="39"/>
      <c r="AF43" s="1">
        <f t="shared" si="20"/>
        <v>9950.0400000000009</v>
      </c>
    </row>
    <row r="44" spans="1:32" ht="58.5" customHeight="1">
      <c r="A44" s="1"/>
      <c r="B44" s="49" t="s">
        <v>23</v>
      </c>
      <c r="C44" s="50"/>
      <c r="D44" s="50"/>
      <c r="E44" s="51"/>
      <c r="F44" s="34"/>
      <c r="G44" s="18">
        <v>1.1000000000000001</v>
      </c>
      <c r="H44" s="38">
        <f t="shared" si="21"/>
        <v>675.62000000000012</v>
      </c>
      <c r="I44" s="39"/>
      <c r="J44" s="38">
        <f t="shared" si="22"/>
        <v>675.62000000000012</v>
      </c>
      <c r="K44" s="39"/>
      <c r="L44" s="38">
        <f t="shared" si="23"/>
        <v>675.62000000000012</v>
      </c>
      <c r="M44" s="39"/>
      <c r="N44" s="38">
        <f t="shared" si="24"/>
        <v>675.62000000000012</v>
      </c>
      <c r="O44" s="39"/>
      <c r="P44" s="38">
        <f t="shared" si="25"/>
        <v>675.62000000000012</v>
      </c>
      <c r="Q44" s="39"/>
      <c r="R44" s="38">
        <f t="shared" si="26"/>
        <v>675.62000000000012</v>
      </c>
      <c r="S44" s="39"/>
      <c r="T44" s="38">
        <f t="shared" si="27"/>
        <v>675.62000000000012</v>
      </c>
      <c r="U44" s="39"/>
      <c r="V44" s="38">
        <f t="shared" si="28"/>
        <v>675.62000000000012</v>
      </c>
      <c r="W44" s="39"/>
      <c r="X44" s="38">
        <f t="shared" si="29"/>
        <v>675.62000000000012</v>
      </c>
      <c r="Y44" s="39"/>
      <c r="Z44" s="38">
        <f t="shared" si="30"/>
        <v>675.62000000000012</v>
      </c>
      <c r="AA44" s="39"/>
      <c r="AB44" s="38">
        <f>G44*$Q$4</f>
        <v>675.62000000000012</v>
      </c>
      <c r="AC44" s="39"/>
      <c r="AD44" s="38">
        <f t="shared" si="31"/>
        <v>675.62000000000012</v>
      </c>
      <c r="AE44" s="39"/>
      <c r="AF44" s="1">
        <f t="shared" si="20"/>
        <v>8107.44</v>
      </c>
    </row>
    <row r="45" spans="1:32" ht="45.75" customHeight="1">
      <c r="A45" s="1"/>
      <c r="B45" s="49" t="s">
        <v>24</v>
      </c>
      <c r="C45" s="50"/>
      <c r="D45" s="50"/>
      <c r="E45" s="51"/>
      <c r="F45" s="34"/>
      <c r="G45" s="18">
        <v>2.41</v>
      </c>
      <c r="H45" s="38">
        <f t="shared" si="21"/>
        <v>1480.2220000000002</v>
      </c>
      <c r="I45" s="39"/>
      <c r="J45" s="38">
        <f t="shared" si="22"/>
        <v>1480.2220000000002</v>
      </c>
      <c r="K45" s="39"/>
      <c r="L45" s="38">
        <f t="shared" si="23"/>
        <v>1480.2220000000002</v>
      </c>
      <c r="M45" s="39"/>
      <c r="N45" s="38">
        <f t="shared" si="24"/>
        <v>1480.2220000000002</v>
      </c>
      <c r="O45" s="39"/>
      <c r="P45" s="38">
        <f t="shared" si="25"/>
        <v>1480.2220000000002</v>
      </c>
      <c r="Q45" s="39"/>
      <c r="R45" s="38">
        <f t="shared" si="26"/>
        <v>1480.2220000000002</v>
      </c>
      <c r="S45" s="39"/>
      <c r="T45" s="38">
        <f t="shared" si="27"/>
        <v>1480.2220000000002</v>
      </c>
      <c r="U45" s="39"/>
      <c r="V45" s="38">
        <f t="shared" si="28"/>
        <v>1480.2220000000002</v>
      </c>
      <c r="W45" s="39"/>
      <c r="X45" s="38">
        <f t="shared" si="29"/>
        <v>1480.2220000000002</v>
      </c>
      <c r="Y45" s="39"/>
      <c r="Z45" s="38">
        <f t="shared" si="30"/>
        <v>1480.2220000000002</v>
      </c>
      <c r="AA45" s="39"/>
      <c r="AB45" s="38">
        <f>G45*$Q$4</f>
        <v>1480.2220000000002</v>
      </c>
      <c r="AC45" s="39"/>
      <c r="AD45" s="38">
        <f t="shared" si="31"/>
        <v>1480.2220000000002</v>
      </c>
      <c r="AE45" s="39"/>
      <c r="AF45" s="1">
        <f t="shared" si="20"/>
        <v>17762.664000000001</v>
      </c>
    </row>
    <row r="46" spans="1:32">
      <c r="A46" s="1"/>
      <c r="B46" s="53" t="s">
        <v>25</v>
      </c>
      <c r="C46" s="54"/>
      <c r="D46" s="54"/>
      <c r="E46" s="54"/>
      <c r="F46" s="54"/>
      <c r="G46" s="55"/>
      <c r="H46" s="38"/>
      <c r="I46" s="39"/>
      <c r="J46" s="38"/>
      <c r="K46" s="39"/>
      <c r="L46" s="38"/>
      <c r="M46" s="39"/>
      <c r="N46" s="38"/>
      <c r="O46" s="39"/>
      <c r="P46" s="38"/>
      <c r="Q46" s="39"/>
      <c r="R46" s="38"/>
      <c r="S46" s="39"/>
      <c r="T46" s="38"/>
      <c r="U46" s="39"/>
      <c r="V46" s="38"/>
      <c r="W46" s="39"/>
      <c r="X46" s="38"/>
      <c r="Y46" s="39"/>
      <c r="Z46" s="38"/>
      <c r="AA46" s="39"/>
      <c r="AB46" s="38"/>
      <c r="AC46" s="39"/>
      <c r="AD46" s="38"/>
      <c r="AE46" s="39"/>
      <c r="AF46" s="1">
        <f t="shared" si="20"/>
        <v>0</v>
      </c>
    </row>
    <row r="47" spans="1:32">
      <c r="A47" s="1"/>
      <c r="B47" s="62"/>
      <c r="C47" s="63"/>
      <c r="D47" s="63"/>
      <c r="E47" s="63"/>
      <c r="F47" s="63"/>
      <c r="G47" s="64"/>
      <c r="H47" s="38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39"/>
      <c r="AF47" s="1"/>
    </row>
    <row r="48" spans="1:32">
      <c r="A48" s="1">
        <v>4</v>
      </c>
      <c r="B48" s="56" t="s">
        <v>26</v>
      </c>
      <c r="C48" s="57"/>
      <c r="D48" s="57"/>
      <c r="E48" s="57"/>
      <c r="F48" s="57"/>
      <c r="G48" s="58"/>
      <c r="H48" s="38">
        <f>H39+H14+H46</f>
        <v>8113.5820000000003</v>
      </c>
      <c r="I48" s="39"/>
      <c r="J48" s="38">
        <f t="shared" ref="J48" si="32">J39+J14+J46</f>
        <v>12859.582</v>
      </c>
      <c r="K48" s="39"/>
      <c r="L48" s="38">
        <f t="shared" ref="L48" si="33">L39+L14+L46</f>
        <v>8113.5820000000003</v>
      </c>
      <c r="M48" s="39"/>
      <c r="N48" s="38">
        <f t="shared" ref="N48" si="34">N39+N14+N46</f>
        <v>17127.582000000002</v>
      </c>
      <c r="O48" s="39"/>
      <c r="P48" s="38">
        <f t="shared" ref="P48" si="35">P39+P14+P46</f>
        <v>8113.5820000000003</v>
      </c>
      <c r="Q48" s="39"/>
      <c r="R48" s="38">
        <f t="shared" ref="R48" si="36">R39+R14+R46</f>
        <v>8113.5820000000003</v>
      </c>
      <c r="S48" s="39"/>
      <c r="T48" s="38">
        <f t="shared" ref="T48" si="37">T39+T14+T46</f>
        <v>8113.5820000000003</v>
      </c>
      <c r="U48" s="39"/>
      <c r="V48" s="38">
        <f t="shared" ref="V48" si="38">V39+V14+V46</f>
        <v>8113.5820000000003</v>
      </c>
      <c r="W48" s="39"/>
      <c r="X48" s="38">
        <f t="shared" ref="X48" si="39">X39+X14+X46</f>
        <v>8113.5820000000003</v>
      </c>
      <c r="Y48" s="39"/>
      <c r="Z48" s="38">
        <f t="shared" ref="Z48" si="40">Z39+Z14+Z46</f>
        <v>8113.5820000000003</v>
      </c>
      <c r="AA48" s="39"/>
      <c r="AB48" s="38">
        <f t="shared" ref="AB48" si="41">AB39+AB14+AB46</f>
        <v>8113.5820000000003</v>
      </c>
      <c r="AC48" s="39"/>
      <c r="AD48" s="38">
        <f t="shared" ref="AD48" si="42">AD39+AD14+AD46</f>
        <v>8113.5820000000003</v>
      </c>
      <c r="AE48" s="39"/>
      <c r="AF48" s="1">
        <f>SUM(H48:AE48)</f>
        <v>111122.98399999998</v>
      </c>
    </row>
    <row r="49" spans="1:32">
      <c r="A49" s="1"/>
      <c r="B49" s="62"/>
      <c r="C49" s="63"/>
      <c r="D49" s="63"/>
      <c r="E49" s="63"/>
      <c r="F49" s="63"/>
      <c r="G49" s="64"/>
      <c r="H49" s="38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39"/>
      <c r="AF49" s="1">
        <f>SUM(H49:AD49)</f>
        <v>0</v>
      </c>
    </row>
    <row r="50" spans="1:32">
      <c r="A50" s="1">
        <v>5</v>
      </c>
      <c r="B50" s="56" t="s">
        <v>29</v>
      </c>
      <c r="C50" s="57"/>
      <c r="D50" s="57"/>
      <c r="E50" s="57"/>
      <c r="F50" s="57"/>
      <c r="G50" s="58"/>
      <c r="H50" s="38">
        <f>-16509.04+H10+I10-H48</f>
        <v>-8503.0220000000008</v>
      </c>
      <c r="I50" s="39"/>
      <c r="J50" s="38">
        <f>H50+J10+K10-J48</f>
        <v>-6605.8640000000005</v>
      </c>
      <c r="K50" s="39"/>
      <c r="L50" s="38">
        <f>J50+L10+M10-L48</f>
        <v>-2676.7260000000015</v>
      </c>
      <c r="M50" s="39"/>
      <c r="N50" s="38">
        <f>L50+N10+O10-N48</f>
        <v>-10200.168000000005</v>
      </c>
      <c r="O50" s="39"/>
      <c r="P50" s="38">
        <f t="shared" ref="P50" si="43">N50+P10+Q10-P48</f>
        <v>-7804.2200000000048</v>
      </c>
      <c r="Q50" s="39"/>
      <c r="R50" s="38">
        <f t="shared" ref="R50" si="44">P50+R10+S10-R48</f>
        <v>-15917.802000000005</v>
      </c>
      <c r="S50" s="39"/>
      <c r="T50" s="38">
        <f t="shared" ref="T50" si="45">R50+T10+U10-T48</f>
        <v>-24031.384000000005</v>
      </c>
      <c r="U50" s="39"/>
      <c r="V50" s="38">
        <f t="shared" ref="V50" si="46">T50+V10+W10-V48</f>
        <v>-32144.966000000008</v>
      </c>
      <c r="W50" s="39"/>
      <c r="X50" s="38">
        <f t="shared" ref="X50" si="47">V50+X10+Y10-X48</f>
        <v>-40258.54800000001</v>
      </c>
      <c r="Y50" s="39"/>
      <c r="Z50" s="38">
        <f t="shared" ref="Z50" si="48">X50+Z10+AA10-Z48</f>
        <v>-48372.130000000012</v>
      </c>
      <c r="AA50" s="39"/>
      <c r="AB50" s="38">
        <f t="shared" ref="AB50" si="49">Z50+AB10+AC10-AB48</f>
        <v>-56485.712000000014</v>
      </c>
      <c r="AC50" s="39"/>
      <c r="AD50" s="38">
        <f t="shared" ref="AD50" si="50">AB50+AD10+AE10-AD48</f>
        <v>-64599.294000000016</v>
      </c>
      <c r="AE50" s="39"/>
      <c r="AF50" s="1">
        <f>SUM(H50:AD50)</f>
        <v>-317599.83600000007</v>
      </c>
    </row>
    <row r="51" spans="1:32">
      <c r="A51" s="1">
        <v>6</v>
      </c>
      <c r="B51" s="56" t="s">
        <v>32</v>
      </c>
      <c r="C51" s="57"/>
      <c r="D51" s="57"/>
      <c r="E51" s="57"/>
      <c r="F51" s="57"/>
      <c r="G51" s="58"/>
      <c r="H51" s="38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39"/>
      <c r="AF51" s="4">
        <f>AD50</f>
        <v>-64599.294000000016</v>
      </c>
    </row>
  </sheetData>
  <mergeCells count="336">
    <mergeCell ref="B20:G20"/>
    <mergeCell ref="B34:G34"/>
    <mergeCell ref="Z34:AA34"/>
    <mergeCell ref="X39:Y39"/>
    <mergeCell ref="X40:Y40"/>
    <mergeCell ref="AB48:AC48"/>
    <mergeCell ref="AD45:AE45"/>
    <mergeCell ref="AD48:AE48"/>
    <mergeCell ref="P23:Q23"/>
    <mergeCell ref="R23:S23"/>
    <mergeCell ref="N23:O23"/>
    <mergeCell ref="L48:M48"/>
    <mergeCell ref="H39:I39"/>
    <mergeCell ref="H40:I40"/>
    <mergeCell ref="H41:I41"/>
    <mergeCell ref="H42:I42"/>
    <mergeCell ref="H43:I43"/>
    <mergeCell ref="B29:G29"/>
    <mergeCell ref="B32:G32"/>
    <mergeCell ref="B27:G27"/>
    <mergeCell ref="AB33:AC33"/>
    <mergeCell ref="B33:G33"/>
    <mergeCell ref="AB29:AC29"/>
    <mergeCell ref="AB32:AC32"/>
    <mergeCell ref="B31:G31"/>
    <mergeCell ref="V29:W29"/>
    <mergeCell ref="V30:W30"/>
    <mergeCell ref="X31:Y31"/>
    <mergeCell ref="V24:W24"/>
    <mergeCell ref="X24:Y24"/>
    <mergeCell ref="Z24:AA24"/>
    <mergeCell ref="X28:Y28"/>
    <mergeCell ref="B28:G28"/>
    <mergeCell ref="R27:S27"/>
    <mergeCell ref="T28:U28"/>
    <mergeCell ref="H26:I26"/>
    <mergeCell ref="L24:M24"/>
    <mergeCell ref="P25:Q25"/>
    <mergeCell ref="AB19:AC19"/>
    <mergeCell ref="AD19:AE19"/>
    <mergeCell ref="X37:Y37"/>
    <mergeCell ref="Z37:AA37"/>
    <mergeCell ref="AB37:AC37"/>
    <mergeCell ref="AD37:AE37"/>
    <mergeCell ref="B37:G37"/>
    <mergeCell ref="H37:I37"/>
    <mergeCell ref="J37:K37"/>
    <mergeCell ref="L37:M37"/>
    <mergeCell ref="N37:O37"/>
    <mergeCell ref="P37:Q37"/>
    <mergeCell ref="R37:S37"/>
    <mergeCell ref="T37:U37"/>
    <mergeCell ref="V37:W37"/>
    <mergeCell ref="J19:K19"/>
    <mergeCell ref="L19:M19"/>
    <mergeCell ref="N24:O24"/>
    <mergeCell ref="B25:G25"/>
    <mergeCell ref="B36:G36"/>
    <mergeCell ref="Z29:AA29"/>
    <mergeCell ref="Z32:AA32"/>
    <mergeCell ref="H23:I23"/>
    <mergeCell ref="H24:I24"/>
    <mergeCell ref="B51:G51"/>
    <mergeCell ref="B39:G39"/>
    <mergeCell ref="B46:G46"/>
    <mergeCell ref="B38:G38"/>
    <mergeCell ref="B48:G48"/>
    <mergeCell ref="B49:G49"/>
    <mergeCell ref="B50:G50"/>
    <mergeCell ref="B45:E45"/>
    <mergeCell ref="B47:G47"/>
    <mergeCell ref="A2:AD2"/>
    <mergeCell ref="A3:AD3"/>
    <mergeCell ref="B43:E43"/>
    <mergeCell ref="B44:E44"/>
    <mergeCell ref="B40:E40"/>
    <mergeCell ref="B41:E41"/>
    <mergeCell ref="B42:E42"/>
    <mergeCell ref="B10:G10"/>
    <mergeCell ref="B11:G11"/>
    <mergeCell ref="B12:G12"/>
    <mergeCell ref="B13:G13"/>
    <mergeCell ref="B14:G14"/>
    <mergeCell ref="B15:G15"/>
    <mergeCell ref="B16:G16"/>
    <mergeCell ref="H6:I6"/>
    <mergeCell ref="B6:G6"/>
    <mergeCell ref="B7:G7"/>
    <mergeCell ref="B8:G8"/>
    <mergeCell ref="B9:G9"/>
    <mergeCell ref="J6:K6"/>
    <mergeCell ref="L6:M6"/>
    <mergeCell ref="N6:O6"/>
    <mergeCell ref="B19:G19"/>
    <mergeCell ref="H19:I19"/>
    <mergeCell ref="P6:Q6"/>
    <mergeCell ref="AD6:AE6"/>
    <mergeCell ref="AB6:AC6"/>
    <mergeCell ref="Z6:AA6"/>
    <mergeCell ref="X6:Y6"/>
    <mergeCell ref="V6:W6"/>
    <mergeCell ref="T6:U6"/>
    <mergeCell ref="R6:S6"/>
    <mergeCell ref="H44:I44"/>
    <mergeCell ref="T39:U39"/>
    <mergeCell ref="T40:U40"/>
    <mergeCell ref="V39:W39"/>
    <mergeCell ref="V40:W40"/>
    <mergeCell ref="AB42:AC42"/>
    <mergeCell ref="AB43:AC43"/>
    <mergeCell ref="AB44:AC44"/>
    <mergeCell ref="X14:Y14"/>
    <mergeCell ref="V14:W14"/>
    <mergeCell ref="T14:U14"/>
    <mergeCell ref="AD44:AE44"/>
    <mergeCell ref="H14:I14"/>
    <mergeCell ref="H15:I15"/>
    <mergeCell ref="H16:I16"/>
    <mergeCell ref="J15:K15"/>
    <mergeCell ref="N50:O50"/>
    <mergeCell ref="P39:Q39"/>
    <mergeCell ref="H45:I45"/>
    <mergeCell ref="H48:I48"/>
    <mergeCell ref="N48:O48"/>
    <mergeCell ref="J50:K50"/>
    <mergeCell ref="L39:M39"/>
    <mergeCell ref="L40:M40"/>
    <mergeCell ref="L41:M41"/>
    <mergeCell ref="L42:M42"/>
    <mergeCell ref="L43:M43"/>
    <mergeCell ref="L44:M44"/>
    <mergeCell ref="L45:M45"/>
    <mergeCell ref="L50:M50"/>
    <mergeCell ref="J39:K39"/>
    <mergeCell ref="J40:K40"/>
    <mergeCell ref="J41:K41"/>
    <mergeCell ref="J42:K42"/>
    <mergeCell ref="J43:K43"/>
    <mergeCell ref="J44:K44"/>
    <mergeCell ref="J45:K45"/>
    <mergeCell ref="J48:K48"/>
    <mergeCell ref="R50:S50"/>
    <mergeCell ref="R39:S39"/>
    <mergeCell ref="R40:S40"/>
    <mergeCell ref="R41:S41"/>
    <mergeCell ref="R42:S42"/>
    <mergeCell ref="R43:S43"/>
    <mergeCell ref="N44:O44"/>
    <mergeCell ref="N45:O45"/>
    <mergeCell ref="P40:Q40"/>
    <mergeCell ref="P41:Q41"/>
    <mergeCell ref="P42:Q42"/>
    <mergeCell ref="P43:Q43"/>
    <mergeCell ref="P44:Q44"/>
    <mergeCell ref="P45:Q45"/>
    <mergeCell ref="P48:Q48"/>
    <mergeCell ref="R44:S44"/>
    <mergeCell ref="R45:S45"/>
    <mergeCell ref="R48:S48"/>
    <mergeCell ref="P50:Q50"/>
    <mergeCell ref="N39:O39"/>
    <mergeCell ref="N40:O40"/>
    <mergeCell ref="N41:O41"/>
    <mergeCell ref="N42:O42"/>
    <mergeCell ref="N43:O43"/>
    <mergeCell ref="X50:Y50"/>
    <mergeCell ref="T41:U41"/>
    <mergeCell ref="T42:U42"/>
    <mergeCell ref="T43:U43"/>
    <mergeCell ref="T44:U44"/>
    <mergeCell ref="T45:U45"/>
    <mergeCell ref="T48:U48"/>
    <mergeCell ref="T50:U50"/>
    <mergeCell ref="V44:W44"/>
    <mergeCell ref="V45:W45"/>
    <mergeCell ref="V48:W48"/>
    <mergeCell ref="V50:W50"/>
    <mergeCell ref="V41:W41"/>
    <mergeCell ref="V42:W42"/>
    <mergeCell ref="V43:W43"/>
    <mergeCell ref="X41:Y41"/>
    <mergeCell ref="X42:Y42"/>
    <mergeCell ref="X43:Y43"/>
    <mergeCell ref="X44:Y44"/>
    <mergeCell ref="X45:Y45"/>
    <mergeCell ref="X48:Y48"/>
    <mergeCell ref="AB50:AC50"/>
    <mergeCell ref="Z39:AA39"/>
    <mergeCell ref="Z40:AA40"/>
    <mergeCell ref="Z41:AA41"/>
    <mergeCell ref="Z42:AA42"/>
    <mergeCell ref="Z43:AA43"/>
    <mergeCell ref="AB14:AC14"/>
    <mergeCell ref="Z14:AA14"/>
    <mergeCell ref="AB26:AC26"/>
    <mergeCell ref="AB21:AC21"/>
    <mergeCell ref="AB23:AC23"/>
    <mergeCell ref="Z44:AA44"/>
    <mergeCell ref="Z45:AA45"/>
    <mergeCell ref="Z48:AA48"/>
    <mergeCell ref="Z50:AA50"/>
    <mergeCell ref="AB39:AC39"/>
    <mergeCell ref="AB40:AC40"/>
    <mergeCell ref="AB41:AC41"/>
    <mergeCell ref="AB15:AC15"/>
    <mergeCell ref="AB16:AC16"/>
    <mergeCell ref="AB45:AC45"/>
    <mergeCell ref="Z21:AA21"/>
    <mergeCell ref="AB22:AC22"/>
    <mergeCell ref="Z28:AA28"/>
    <mergeCell ref="AD50:AE50"/>
    <mergeCell ref="AD14:AE14"/>
    <mergeCell ref="AD15:AE15"/>
    <mergeCell ref="AD16:AE16"/>
    <mergeCell ref="AD39:AE39"/>
    <mergeCell ref="AD40:AE40"/>
    <mergeCell ref="AD41:AE41"/>
    <mergeCell ref="AD42:AE42"/>
    <mergeCell ref="AD43:AE43"/>
    <mergeCell ref="AD33:AE33"/>
    <mergeCell ref="AD21:AE21"/>
    <mergeCell ref="AD26:AE26"/>
    <mergeCell ref="AD22:AE22"/>
    <mergeCell ref="AD36:AE36"/>
    <mergeCell ref="J16:K16"/>
    <mergeCell ref="R14:S14"/>
    <mergeCell ref="P14:Q14"/>
    <mergeCell ref="N14:O14"/>
    <mergeCell ref="L14:M14"/>
    <mergeCell ref="J14:K14"/>
    <mergeCell ref="R15:S15"/>
    <mergeCell ref="R16:S16"/>
    <mergeCell ref="T15:U15"/>
    <mergeCell ref="T16:U16"/>
    <mergeCell ref="V15:W15"/>
    <mergeCell ref="V16:W16"/>
    <mergeCell ref="L15:M15"/>
    <mergeCell ref="L16:M16"/>
    <mergeCell ref="N15:O15"/>
    <mergeCell ref="N16:O16"/>
    <mergeCell ref="P15:Q15"/>
    <mergeCell ref="P16:Q16"/>
    <mergeCell ref="H51:AE51"/>
    <mergeCell ref="X46:Y46"/>
    <mergeCell ref="Z46:AA46"/>
    <mergeCell ref="AB46:AC46"/>
    <mergeCell ref="AD46:AE46"/>
    <mergeCell ref="H50:I50"/>
    <mergeCell ref="H47:AE47"/>
    <mergeCell ref="H49:AE49"/>
    <mergeCell ref="T25:U25"/>
    <mergeCell ref="Z23:AA23"/>
    <mergeCell ref="AD23:AE23"/>
    <mergeCell ref="AB24:AC24"/>
    <mergeCell ref="AD24:AE24"/>
    <mergeCell ref="P24:Q24"/>
    <mergeCell ref="R24:S24"/>
    <mergeCell ref="T24:U24"/>
    <mergeCell ref="A4:P4"/>
    <mergeCell ref="H46:I46"/>
    <mergeCell ref="J46:K46"/>
    <mergeCell ref="L46:M46"/>
    <mergeCell ref="N46:O46"/>
    <mergeCell ref="P46:Q46"/>
    <mergeCell ref="R46:S46"/>
    <mergeCell ref="T46:U46"/>
    <mergeCell ref="V46:W46"/>
    <mergeCell ref="H12:AE12"/>
    <mergeCell ref="H13:AE13"/>
    <mergeCell ref="H38:AE38"/>
    <mergeCell ref="X15:Y15"/>
    <mergeCell ref="X16:Y16"/>
    <mergeCell ref="Z15:AA15"/>
    <mergeCell ref="Z16:AA16"/>
    <mergeCell ref="P26:Q26"/>
    <mergeCell ref="R26:S26"/>
    <mergeCell ref="T26:U26"/>
    <mergeCell ref="V26:W26"/>
    <mergeCell ref="X26:Y26"/>
    <mergeCell ref="Z26:AA26"/>
    <mergeCell ref="B23:G23"/>
    <mergeCell ref="B24:G24"/>
    <mergeCell ref="Z33:AA33"/>
    <mergeCell ref="B17:G17"/>
    <mergeCell ref="N17:O17"/>
    <mergeCell ref="P19:Q19"/>
    <mergeCell ref="R19:S19"/>
    <mergeCell ref="T19:U19"/>
    <mergeCell ref="V19:W19"/>
    <mergeCell ref="N19:O19"/>
    <mergeCell ref="B21:G21"/>
    <mergeCell ref="B22:G22"/>
    <mergeCell ref="H21:I21"/>
    <mergeCell ref="H22:I22"/>
    <mergeCell ref="J21:K21"/>
    <mergeCell ref="T21:U21"/>
    <mergeCell ref="V21:W21"/>
    <mergeCell ref="J22:K22"/>
    <mergeCell ref="H17:I17"/>
    <mergeCell ref="J18:K18"/>
    <mergeCell ref="B18:G18"/>
    <mergeCell ref="B26:G26"/>
    <mergeCell ref="T23:U23"/>
    <mergeCell ref="V23:W23"/>
    <mergeCell ref="X23:Y23"/>
    <mergeCell ref="B30:G30"/>
    <mergeCell ref="X19:Y19"/>
    <mergeCell ref="Z19:AA19"/>
    <mergeCell ref="J23:K23"/>
    <mergeCell ref="X21:Y21"/>
    <mergeCell ref="X32:Y32"/>
    <mergeCell ref="Z31:AA31"/>
    <mergeCell ref="Z30:AA30"/>
    <mergeCell ref="N22:O22"/>
    <mergeCell ref="P22:Q22"/>
    <mergeCell ref="R22:S22"/>
    <mergeCell ref="T22:U22"/>
    <mergeCell ref="V22:W22"/>
    <mergeCell ref="X22:Y22"/>
    <mergeCell ref="Z22:AA22"/>
    <mergeCell ref="X27:Y27"/>
    <mergeCell ref="Z27:AA27"/>
    <mergeCell ref="J26:K26"/>
    <mergeCell ref="L26:M26"/>
    <mergeCell ref="N26:O26"/>
    <mergeCell ref="J24:K24"/>
    <mergeCell ref="H18:I18"/>
    <mergeCell ref="L20:M20"/>
    <mergeCell ref="L21:M21"/>
    <mergeCell ref="N21:O21"/>
    <mergeCell ref="P21:Q21"/>
    <mergeCell ref="R21:S21"/>
    <mergeCell ref="L22:M22"/>
    <mergeCell ref="L23:M23"/>
    <mergeCell ref="J17:K17"/>
    <mergeCell ref="L18:M18"/>
  </mergeCells>
  <pageMargins left="0.19685039370078741" right="0.19685039370078741" top="0.35433070866141736" bottom="0.35433070866141736" header="0" footer="0"/>
  <pageSetup paperSize="9" scale="4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2024-06-19T04:28:14Z</dcterms:modified>
</cp:coreProperties>
</file>